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8135" windowHeight="12015"/>
  </bookViews>
  <sheets>
    <sheet name="rekapitulace" sheetId="3" r:id="rId1"/>
    <sheet name="kaceni" sheetId="4" r:id="rId2"/>
    <sheet name="montáž" sheetId="2" r:id="rId3"/>
    <sheet name="rostlinný materiál" sheetId="1" r:id="rId4"/>
  </sheets>
  <definedNames>
    <definedName name="_xlnm.Print_Area" localSheetId="2">montáž!$A$1:$F$92</definedName>
    <definedName name="_xlnm.Print_Area" localSheetId="0">rekapitulace!$A$1:$I$30</definedName>
  </definedNames>
  <calcPr calcId="145621"/>
</workbook>
</file>

<file path=xl/calcChain.xml><?xml version="1.0" encoding="utf-8"?>
<calcChain xmlns="http://schemas.openxmlformats.org/spreadsheetml/2006/main">
  <c r="F85" i="2" l="1"/>
  <c r="F34" i="2"/>
  <c r="F84" i="2"/>
  <c r="F83" i="2" l="1"/>
  <c r="F82" i="2"/>
  <c r="F80" i="2"/>
  <c r="F79" i="2"/>
  <c r="F78" i="2"/>
  <c r="F77" i="2"/>
  <c r="F70" i="2"/>
  <c r="F69" i="2"/>
  <c r="F76" i="2"/>
  <c r="F40" i="2"/>
  <c r="F14" i="2"/>
  <c r="F8" i="2"/>
  <c r="F9" i="2"/>
  <c r="G28" i="1"/>
  <c r="G27" i="1"/>
  <c r="G26" i="1"/>
  <c r="G25" i="1"/>
  <c r="G24" i="1"/>
  <c r="G19" i="1"/>
  <c r="G18" i="1"/>
  <c r="G14" i="1"/>
  <c r="G13" i="1"/>
  <c r="G12" i="1"/>
  <c r="G11" i="1"/>
  <c r="G10" i="1"/>
  <c r="G6" i="1"/>
  <c r="G5" i="1"/>
  <c r="G4" i="1"/>
  <c r="G3" i="1"/>
  <c r="F46" i="2"/>
  <c r="F42" i="2"/>
  <c r="F47" i="2"/>
  <c r="F44" i="2"/>
  <c r="G20" i="1" l="1"/>
  <c r="G29" i="1"/>
  <c r="F81" i="2" s="1"/>
  <c r="G7" i="1"/>
  <c r="E15" i="1"/>
  <c r="E7" i="1"/>
  <c r="F7" i="4"/>
  <c r="F86" i="2" l="1"/>
  <c r="C12" i="3" s="1"/>
  <c r="F65" i="2"/>
  <c r="F64" i="2" l="1"/>
  <c r="F35" i="2"/>
  <c r="F33" i="2"/>
  <c r="F7" i="2"/>
  <c r="F10" i="4"/>
  <c r="F8" i="4"/>
  <c r="F6" i="4"/>
  <c r="F5" i="4"/>
  <c r="F4" i="4"/>
  <c r="F12" i="4"/>
  <c r="F11" i="4"/>
  <c r="F9" i="4"/>
  <c r="F3" i="4"/>
  <c r="F13" i="4" l="1"/>
  <c r="C8" i="3" s="1"/>
  <c r="F48" i="2" l="1"/>
  <c r="F41" i="2"/>
  <c r="F43" i="2"/>
  <c r="F53" i="2"/>
  <c r="F50" i="2"/>
  <c r="F56" i="2"/>
  <c r="F4" i="2"/>
  <c r="F16" i="2"/>
  <c r="F11" i="2"/>
  <c r="F71" i="2"/>
  <c r="F68" i="2"/>
  <c r="F67" i="2"/>
  <c r="F66" i="2"/>
  <c r="F63" i="2"/>
  <c r="F58" i="2"/>
  <c r="F55" i="2"/>
  <c r="F54" i="2"/>
  <c r="F52" i="2"/>
  <c r="F51" i="2"/>
  <c r="F49" i="2"/>
  <c r="F45" i="2"/>
  <c r="F38" i="2"/>
  <c r="F37" i="2"/>
  <c r="F36" i="2"/>
  <c r="F32" i="2"/>
  <c r="F31" i="2"/>
  <c r="F30" i="2"/>
  <c r="F29" i="2"/>
  <c r="F28" i="2"/>
  <c r="F27" i="2"/>
  <c r="F26" i="2"/>
  <c r="F25" i="2"/>
  <c r="F24" i="2"/>
  <c r="F18" i="2"/>
  <c r="F17" i="2"/>
  <c r="F15" i="2"/>
  <c r="F13" i="2"/>
  <c r="F12" i="2"/>
  <c r="F10" i="2"/>
  <c r="F6" i="2"/>
  <c r="F5" i="2"/>
  <c r="F3" i="2"/>
  <c r="F72" i="2" l="1"/>
  <c r="C11" i="3"/>
  <c r="F19" i="2"/>
  <c r="C9" i="3" s="1"/>
  <c r="F57" i="2"/>
  <c r="F59" i="2" s="1"/>
  <c r="C10" i="3" l="1"/>
  <c r="C13" i="3"/>
  <c r="C14" i="3" s="1"/>
  <c r="C15" i="3" s="1"/>
</calcChain>
</file>

<file path=xl/sharedStrings.xml><?xml version="1.0" encoding="utf-8"?>
<sst xmlns="http://schemas.openxmlformats.org/spreadsheetml/2006/main" count="398" uniqueCount="228">
  <si>
    <t>S1</t>
  </si>
  <si>
    <t>S2</t>
  </si>
  <si>
    <t>K1</t>
  </si>
  <si>
    <t>K2</t>
  </si>
  <si>
    <t>K3</t>
  </si>
  <si>
    <t>K4</t>
  </si>
  <si>
    <t>K5</t>
  </si>
  <si>
    <t>T1</t>
  </si>
  <si>
    <t>T2</t>
  </si>
  <si>
    <t>číslo</t>
  </si>
  <si>
    <t>latinský název</t>
  </si>
  <si>
    <t>český název</t>
  </si>
  <si>
    <t>velikost</t>
  </si>
  <si>
    <t>počet kusů</t>
  </si>
  <si>
    <t>P1</t>
  </si>
  <si>
    <t>P2</t>
  </si>
  <si>
    <t>S3</t>
  </si>
  <si>
    <t>č.pol.</t>
  </si>
  <si>
    <t>popis položky</t>
  </si>
  <si>
    <t>m.j.</t>
  </si>
  <si>
    <t>počet</t>
  </si>
  <si>
    <t>cena Kč</t>
  </si>
  <si>
    <t>cena celkem</t>
  </si>
  <si>
    <t>ks</t>
  </si>
  <si>
    <t>R-položka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</si>
  <si>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</si>
  <si>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t</t>
  </si>
  <si>
    <t>998 23-1311</t>
  </si>
  <si>
    <t>celkem</t>
  </si>
  <si>
    <t xml:space="preserve">Příprava ploch pro zeleň </t>
  </si>
  <si>
    <t>184 80-2111</t>
  </si>
  <si>
    <t>MAT</t>
  </si>
  <si>
    <t>Roundup 5 l/ha</t>
  </si>
  <si>
    <t>l</t>
  </si>
  <si>
    <t>183 40-3114</t>
  </si>
  <si>
    <t>183 40-3153</t>
  </si>
  <si>
    <t>181 30-1101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</si>
  <si>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</si>
  <si>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185 80-2113</t>
  </si>
  <si>
    <t>Hnojení umělým hnojivem celoplošné 30 g/m2 v rov.</t>
  </si>
  <si>
    <t>Hnojivo (NPK)</t>
  </si>
  <si>
    <t>kg</t>
  </si>
  <si>
    <t>kpl</t>
  </si>
  <si>
    <t xml:space="preserve">Výsadba stromů  </t>
  </si>
  <si>
    <t>184 10-2116</t>
  </si>
  <si>
    <t>Zahradnický substrát do jam stromů</t>
  </si>
  <si>
    <t>184 21-5133</t>
  </si>
  <si>
    <t>Ukotvení dřeviny 3 kůly délky 2-3 m/strom vč. úvazku - listnáče</t>
  </si>
  <si>
    <t>sada</t>
  </si>
  <si>
    <t>3 kůly vč. úvazku/strom</t>
  </si>
  <si>
    <t xml:space="preserve"> </t>
  </si>
  <si>
    <t>Rákosová rohož</t>
  </si>
  <si>
    <t>184 91-1421</t>
  </si>
  <si>
    <t>185 80-2114</t>
  </si>
  <si>
    <t>Silvamix</t>
  </si>
  <si>
    <t>Rostlinný materiál (stromy)</t>
  </si>
  <si>
    <t>183 10-1215</t>
  </si>
  <si>
    <t>184 10-2111</t>
  </si>
  <si>
    <t>184 80-1131</t>
  </si>
  <si>
    <t>183 40-3161</t>
  </si>
  <si>
    <t>185 80-3111</t>
  </si>
  <si>
    <t>Ošetření trávníku jednorázové v rovině</t>
  </si>
  <si>
    <t>184 80-2611</t>
  </si>
  <si>
    <t>Chemické odplevelení po založení v rovině (např. Bofix,)</t>
  </si>
  <si>
    <t>Selektivní herbicid např. Bofix (40 ml/100 m2)</t>
  </si>
  <si>
    <t xml:space="preserve">Výsadba stromů, keřů, trvalek, travin a cibulovin 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</si>
  <si>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</si>
  <si>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REKAPITULACE</t>
  </si>
  <si>
    <t>Příprava ploch pro zeleň</t>
  </si>
  <si>
    <t>CENA CELKEM bez  DPH</t>
  </si>
  <si>
    <t>DPH 21%</t>
  </si>
  <si>
    <t>CENA CELKEM s  DPH</t>
  </si>
  <si>
    <t>Za JENA ing. Lucia Šimková</t>
  </si>
  <si>
    <t>Není zde zahrnuta povýsadbová a rozvojová péče o zeleň.</t>
  </si>
  <si>
    <t>V položkách "přesun hmot" je nutné započítat případnou dopravu materiálů nad 5 000 m dle skutečné vzdálenosti.</t>
  </si>
  <si>
    <t>Kácení a pěstební opatření</t>
  </si>
  <si>
    <t>111 21-2351</t>
  </si>
  <si>
    <t>Biologická likvidace odpadu (poplatek za uložení na kompostárnu)</t>
  </si>
  <si>
    <t>Pokácení stromu směrové v celku, prům.100-200 mm</t>
  </si>
  <si>
    <t>112 15-1111</t>
  </si>
  <si>
    <t>Pokácení stromu směrové v celku, prům.200-300 mm</t>
  </si>
  <si>
    <t>Pokácení stromu směrové v celku, prům.300-400 mm</t>
  </si>
  <si>
    <t>112 15-1112</t>
  </si>
  <si>
    <t>112 15-1113</t>
  </si>
  <si>
    <t>Přesun hmot pro sadovnické a krajinářské úpravy do vzdálenosti  5000 m
(odvoz bioodpadu na kompostárnu)</t>
  </si>
  <si>
    <t>m2</t>
  </si>
  <si>
    <t xml:space="preserve">Zemina na zásyp jam </t>
  </si>
  <si>
    <t>bm</t>
  </si>
  <si>
    <t>Celkem</t>
  </si>
  <si>
    <t>B 14-16</t>
  </si>
  <si>
    <t>javor</t>
  </si>
  <si>
    <t>S4</t>
  </si>
  <si>
    <t>Amelanchier arborea Robin Hill</t>
  </si>
  <si>
    <t>tavolník</t>
  </si>
  <si>
    <t>K 40/60</t>
  </si>
  <si>
    <t>Spiraea bumalda Anthony Waterer</t>
  </si>
  <si>
    <t>K 60/80</t>
  </si>
  <si>
    <t>Cotoneaster dammeri Coral Beauty</t>
  </si>
  <si>
    <t>skalník</t>
  </si>
  <si>
    <t>K 20/30</t>
  </si>
  <si>
    <t>K 30/40</t>
  </si>
  <si>
    <t>přísavník</t>
  </si>
  <si>
    <t>Hloubení jamek pro stromy s 50 % výměnou, do 0,4 m3 rov.</t>
  </si>
  <si>
    <t>Ošetření vysazených stromů rov.</t>
  </si>
  <si>
    <t>184 80-1121</t>
  </si>
  <si>
    <t>borka</t>
  </si>
  <si>
    <t>Zhotovení závlahové mísy prům. do 1 m rov.</t>
  </si>
  <si>
    <t>184 21-5412</t>
  </si>
  <si>
    <t>181 41-1131</t>
  </si>
  <si>
    <t>založení trávníku výsevem v rovině parkového</t>
  </si>
  <si>
    <t>184 10-2112</t>
  </si>
  <si>
    <t>185 80-2124</t>
  </si>
  <si>
    <t>Mulčování vysazených rostlin kůrou tl. do 10 cm svah 1:5-1:2</t>
  </si>
  <si>
    <t>184 91-1422</t>
  </si>
  <si>
    <t>184 80-1132</t>
  </si>
  <si>
    <t>Výsadba dřeviny s balem  prům. 60-80 cm do předem vyhl.jámy se zalitím, rov.</t>
  </si>
  <si>
    <t>181 30-1121</t>
  </si>
  <si>
    <t xml:space="preserve">Obdělání půdy hrabáním v rovině  (celoplošně, všechny plochy pro zeleň) </t>
  </si>
  <si>
    <t>Přesun hmot pro sadovnické a krajinářské úpravy do vzdálenosti  5000 m 
vč. dopravy rostlinného materiálu, dovoz nad 5000 m připočítat k ceně</t>
  </si>
  <si>
    <t>Přesun hmot pro sadovnické a krajinářské úpravy do vzdálenosti  5000 m 
vč. dopravy rostlinného materiálu a odvozu výkopku z jam, nad 5 km připočítat k ceně</t>
  </si>
  <si>
    <t>Přesun hmot pro sadovnické a krajinářské úpravy do vzdálenosti  5000 m
vč. odvozu a likvidace bioodpadu po chemickém odplevelení, dopravu nad 5 km připočítat k ceně</t>
  </si>
  <si>
    <t>Výsadba rostlin</t>
  </si>
  <si>
    <t>112 20-1112</t>
  </si>
  <si>
    <t>Zásyp jam po odstraněných pařezech do hl. 20cm v rovině</t>
  </si>
  <si>
    <t>Ve výměrách je zohledněna svažitost ploch.</t>
  </si>
  <si>
    <t xml:space="preserve">Chemické odplevelení půdy před založením kultury v rovině postřikem Roundup - rozsah dle aktuálního stavu před realizací výsadeb, zde počítány plochy nové zeleně s ohumusování ornicí </t>
  </si>
  <si>
    <t>Zemina - ornice - bude využita ze skrývky tl. 10 cm</t>
  </si>
  <si>
    <t>Ornice na ohumusování ploch tl. 10 cm (v okolí plánovaných stavebních úprav a na plochách terénní modelace) bude použita ze skrývky.</t>
  </si>
  <si>
    <t>Odstranění pařezu v rovině o prům. 200 -300 mm (ostatní budou odstraněny v rámci demolic při přípravě ploch pro stavební úpravy)</t>
  </si>
  <si>
    <t>Odstranění nevhodných dřevin nad 1 m s odstr. pařezu v rov. (výška 2-6 m)</t>
  </si>
  <si>
    <t>stromy</t>
  </si>
  <si>
    <t>Acer campestre Elsrijk</t>
  </si>
  <si>
    <t>Prunus Accolade</t>
  </si>
  <si>
    <t>okr.třešeň</t>
  </si>
  <si>
    <t>Acer ginnala</t>
  </si>
  <si>
    <t>B 12-14</t>
  </si>
  <si>
    <t>keře</t>
  </si>
  <si>
    <t>Symphoricarpos chenaultii Hancock</t>
  </si>
  <si>
    <t>pámelník</t>
  </si>
  <si>
    <t>Ligustrum vulgare</t>
  </si>
  <si>
    <t>ptačí zob</t>
  </si>
  <si>
    <t>K 100/125</t>
  </si>
  <si>
    <t>popínavé dřeviny</t>
  </si>
  <si>
    <t>Parthenocissus quinquefolia</t>
  </si>
  <si>
    <t>Clematis tangutica</t>
  </si>
  <si>
    <t>plamének</t>
  </si>
  <si>
    <t>extenzivní střešní zeleň</t>
  </si>
  <si>
    <t>Sedum telephium Herbstfreude</t>
  </si>
  <si>
    <t>rozchodník</t>
  </si>
  <si>
    <t>K9</t>
  </si>
  <si>
    <t>Origanum vulgare</t>
  </si>
  <si>
    <t>oregáno</t>
  </si>
  <si>
    <t>T3</t>
  </si>
  <si>
    <t>Linum perenne</t>
  </si>
  <si>
    <t>len</t>
  </si>
  <si>
    <t>T4</t>
  </si>
  <si>
    <t>Sedum kamtschaticum</t>
  </si>
  <si>
    <t>T5</t>
  </si>
  <si>
    <t>Allium schoenoprasum</t>
  </si>
  <si>
    <t>pažitka</t>
  </si>
  <si>
    <t xml:space="preserve">Obdělání půdy kultivátorováním v rovině (celoplošně, všechny plochy pro zeleň) </t>
  </si>
  <si>
    <t>Rozprostření a urovnání ornice rovina do 1:5 tl. 100 mm</t>
  </si>
  <si>
    <t>Obdělání půdy hrabáním v rovině</t>
  </si>
  <si>
    <t>Výsadba keřů</t>
  </si>
  <si>
    <t>Hloubení rýh pro založení živého plotu (K2) v rov. S 50 % výměnou, š. 200-400, hl. 400 mm</t>
  </si>
  <si>
    <t>183 11-1142</t>
  </si>
  <si>
    <t>Výsadba dřeviny s balem do předem vyhl.jámy se zalitím v rovině, prům. 100-200 mm</t>
  </si>
  <si>
    <t>Zhotovení obalu kmene z rákos.rohože v rov. (0,3m2/listnatý strom)</t>
  </si>
  <si>
    <t>184 50-1141</t>
  </si>
  <si>
    <t>Hnojení tabletovým hnojivem, v rov. k jednotl. rostl., (Silvamix 5 ks/S), 1 ks 10 g</t>
  </si>
  <si>
    <t>Výsadba dřeviny s balem do předem vyhl.jámy se zalitím v rovině, prům. 200-300 mm (K2)</t>
  </si>
  <si>
    <t>Hnojení tablet. hnojivem v rov. k jednotl. rostlinám Silvamix 1 ks/rostlina, 1 ks 10 g, 460 ks</t>
  </si>
  <si>
    <t>Hnojení tabletovým hnojivem 1:5-1:2 k jednotl. rost. Silvamix 1 ks/keř, 3 ks/K5,1 ks 10 g, 53 ks</t>
  </si>
  <si>
    <t xml:space="preserve">Mulčování vysazených rostlin kůrou tl. do 10 cm v rov. </t>
  </si>
  <si>
    <t>Borka na mulč záhonů</t>
  </si>
  <si>
    <t>Ošetření dřevin ve skupinách v rovině</t>
  </si>
  <si>
    <t>Ošetření dřevin ve skupinách  svah 1:5-1:2</t>
  </si>
  <si>
    <t xml:space="preserve">Hloubení jamek pro vysaz.rostl.bez výměny půdy 1:2-1:1,  0,125-0,4 m3 </t>
  </si>
  <si>
    <t>183 10-5115</t>
  </si>
  <si>
    <t>Výsadba dřeviny s balem do předem vyhl.jámy se zalitím 1:2-1:1, prům. 300-400 mm (K5)</t>
  </si>
  <si>
    <t>184 10-2133</t>
  </si>
  <si>
    <t>Výsadba dřeviny s balem do předem vyhl.jámy se zalitím 1:2-1:1, prům. 100-200 mm</t>
  </si>
  <si>
    <t>184 10-2131</t>
  </si>
  <si>
    <t xml:space="preserve">Obdělání půdy válením v rovině </t>
  </si>
  <si>
    <t xml:space="preserve">Přesun hmot pro sadovnické a krajinářské úpravy do 5000 m </t>
  </si>
  <si>
    <t>travní osivo - parková směs 25g/m2</t>
  </si>
  <si>
    <t>cena/1 ks</t>
  </si>
  <si>
    <t xml:space="preserve">Kácení </t>
  </si>
  <si>
    <t>V Praze   17.5.2017</t>
  </si>
  <si>
    <t>Obdělání půdy hrabáním svah 1:2-1:1 (svah u schodiště)</t>
  </si>
  <si>
    <t>183 40-3353</t>
  </si>
  <si>
    <t>182 91-1121</t>
  </si>
  <si>
    <t>Zpevnění svahu prkny, svah 1:2-1:1 (vč. materiálu)</t>
  </si>
  <si>
    <t>Rozprostření a urovnání ornice svah přes 1:5 tl. 100 mm  (svah u schodiště)</t>
  </si>
  <si>
    <t>Chemické odplevelení půdy před založením kultury svah 1:2-1:1 postřikem Roundup - rozsah dle aktuálního stavu před realizací výsadeb (svah u schodiště)</t>
  </si>
  <si>
    <t>184 80-2311</t>
  </si>
  <si>
    <t>Obdělání půdy nakopáním 1:2-1:1  (svah u schodiště)</t>
  </si>
  <si>
    <t>183 40-3311</t>
  </si>
  <si>
    <t>185 80-2133</t>
  </si>
  <si>
    <t>Hnojení umělým hnojivem celoplošné 30 g/m2 svah 1:2-1:1  (svah u schodiště)</t>
  </si>
  <si>
    <t>Založení extenzivní střešní zeleně</t>
  </si>
  <si>
    <t>Obsyp kačírkem po obvodu střechy š. 300 mm, hloubka 12 cm</t>
  </si>
  <si>
    <t>Rozmístění rostlin, hloubení jamek a výsadba trvalek</t>
  </si>
  <si>
    <t>Extenzivní střešní substrát</t>
  </si>
  <si>
    <t>Rostlinný materiál</t>
  </si>
  <si>
    <t>Založení trávníků  vč. dodání kompostů</t>
  </si>
  <si>
    <t>Instalace dřevěných kompostů 1,5x1,5 m</t>
  </si>
  <si>
    <t>Dřevěné komposty</t>
  </si>
  <si>
    <t>Založení trávníků  vč. dodávky kompostérů</t>
  </si>
  <si>
    <t>Založení extenzivní střešní zahrady</t>
  </si>
  <si>
    <t>Rozprostření extenzivního střešního substrátu tl. cca 10 cm</t>
  </si>
  <si>
    <t>Mulčování jemným kačírkem fr. 4-8 mm tl. cca 2 cm</t>
  </si>
  <si>
    <t>praný kačírek fr. 4-8</t>
  </si>
  <si>
    <t>Ochrana ponechaných dřevin před poškozením při stavební činnosti
dle potřeby ochrana kmene bedněním, zvýšení korun na podjezdnou výšku (cca u 7 ks), ošetření kořenů při výkopu sítí za přítomnosti arboristy</t>
  </si>
  <si>
    <t>praný kačírek fr. 16-32</t>
  </si>
  <si>
    <t>161 10-1551</t>
  </si>
  <si>
    <t>Svislé přemístnění výkopku nošením z horniny tř. 5 až 7</t>
  </si>
  <si>
    <t>Rostlinný materiál (keře, popínavky, traviny a trvalky)</t>
  </si>
  <si>
    <t>183 10-1113</t>
  </si>
  <si>
    <t xml:space="preserve">Hloubení jamek pro vysaz.rostl.bez výměny půdy v rovině 0,02-0,05 m3 </t>
  </si>
  <si>
    <t>183 10-5113</t>
  </si>
  <si>
    <t xml:space="preserve">Hloubení jamek pro vysaz.rostl.bez výměny půdy 1:2-1:1, 0,02-0,05 m3 </t>
  </si>
  <si>
    <t>PRAHA 8 - LIBEŇ</t>
  </si>
  <si>
    <t>VÝSTAVBA DĚTSKÉHO SPORT. HŘIŠTĚ ZŠ B. HRABALA, NA KORÁBĚ 350/2</t>
  </si>
  <si>
    <t xml:space="preserve">Plochy pro zeleň budou stavbou připraveny na kótu - 10 cm a budou bez stavebních zbytků. </t>
  </si>
  <si>
    <t>SADOVÉ ÚPRAVY - VÝKAZ VÝMĚR</t>
  </si>
  <si>
    <t>Po vykácení podrostu ponechaných ovocných dřevin bude před zahájením stavby upřesněna ochrana stromů při stavební činnosti 
(ve výkazu uvedená položka je pouze orientační).</t>
  </si>
  <si>
    <t>Drenážní a filtrační vrstvu na extenzivní střechu dodá stavba.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</si>
</sst>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0" xfId="0" applyFont="1" applyFill="1"/>
    <xf numFmtId="0" fontId="0" fillId="0" borderId="1" xfId="0" applyBorder="1"/>
    <xf numFmtId="0" fontId="0" fillId="0" borderId="0" xfId="0" applyBorder="1"/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0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1" fillId="2" borderId="0" xfId="0" applyNumberFormat="1" applyFont="1" applyFill="1" applyAlignment="1">
      <alignment horizontal="right"/>
    </xf>
    <xf numFmtId="4" fontId="1" fillId="2" borderId="0" xfId="0" applyNumberFormat="1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4" fontId="0" fillId="0" borderId="1" xfId="0" applyNumberFormat="1" applyFill="1" applyBorder="1" applyAlignment="1">
      <alignment horizontal="right"/>
    </xf>
    <xf numFmtId="0" fontId="0" fillId="0" borderId="0" xfId="0" applyFill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3" xfId="0" applyNumberFormat="1" applyFont="1" applyBorder="1"/>
    <xf numFmtId="0" fontId="0" fillId="0" borderId="0" xfId="0" applyAlignment="1">
      <alignment horizontal="right"/>
    </xf>
    <xf numFmtId="0" fontId="0" fillId="0" borderId="4" xfId="0" applyBorder="1" applyAlignment="1">
      <alignment wrapText="1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wrapText="1"/>
    </xf>
    <xf numFmtId="0" fontId="0" fillId="5" borderId="6" xfId="0" applyFill="1" applyBorder="1" applyAlignment="1">
      <alignment horizontal="center"/>
    </xf>
    <xf numFmtId="4" fontId="0" fillId="5" borderId="6" xfId="0" applyNumberFormat="1" applyFill="1" applyBorder="1" applyAlignment="1">
      <alignment horizontal="right"/>
    </xf>
    <xf numFmtId="0" fontId="0" fillId="0" borderId="1" xfId="0" applyFill="1" applyBorder="1" applyAlignment="1">
      <alignment wrapText="1"/>
    </xf>
    <xf numFmtId="4" fontId="0" fillId="5" borderId="8" xfId="0" applyNumberFormat="1" applyFill="1" applyBorder="1" applyAlignment="1">
      <alignment horizontal="right"/>
    </xf>
    <xf numFmtId="0" fontId="0" fillId="0" borderId="0" xfId="0" applyFill="1" applyBorder="1"/>
    <xf numFmtId="4" fontId="0" fillId="0" borderId="0" xfId="0" applyNumberForma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Fill="1"/>
    <xf numFmtId="4" fontId="3" fillId="0" borderId="4" xfId="0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7" xfId="0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right"/>
    </xf>
    <xf numFmtId="4" fontId="3" fillId="0" borderId="7" xfId="0" applyNumberFormat="1" applyFont="1" applyBorder="1" applyAlignment="1">
      <alignment horizontal="right"/>
    </xf>
    <xf numFmtId="0" fontId="6" fillId="0" borderId="0" xfId="0" applyFont="1"/>
    <xf numFmtId="0" fontId="8" fillId="0" borderId="0" xfId="0" applyFont="1" applyFill="1"/>
    <xf numFmtId="0" fontId="9" fillId="0" borderId="0" xfId="0" applyFont="1"/>
    <xf numFmtId="164" fontId="6" fillId="0" borderId="3" xfId="0" applyNumberFormat="1" applyFont="1" applyBorder="1"/>
    <xf numFmtId="164" fontId="0" fillId="0" borderId="3" xfId="0" applyNumberFormat="1" applyBorder="1"/>
    <xf numFmtId="0" fontId="1" fillId="0" borderId="0" xfId="0" applyFont="1"/>
    <xf numFmtId="0" fontId="8" fillId="0" borderId="0" xfId="0" applyFont="1"/>
    <xf numFmtId="0" fontId="0" fillId="2" borderId="0" xfId="0" applyFill="1"/>
    <xf numFmtId="0" fontId="7" fillId="2" borderId="0" xfId="0" applyFont="1" applyFill="1"/>
    <xf numFmtId="2" fontId="3" fillId="0" borderId="1" xfId="0" applyNumberFormat="1" applyFont="1" applyBorder="1"/>
    <xf numFmtId="4" fontId="0" fillId="0" borderId="4" xfId="0" applyNumberFormat="1" applyBorder="1" applyAlignment="1">
      <alignment horizontal="right"/>
    </xf>
    <xf numFmtId="0" fontId="1" fillId="0" borderId="3" xfId="0" applyFont="1" applyFill="1" applyBorder="1" applyAlignment="1">
      <alignment wrapText="1"/>
    </xf>
    <xf numFmtId="4" fontId="1" fillId="0" borderId="0" xfId="0" applyNumberFormat="1" applyFont="1" applyBorder="1"/>
    <xf numFmtId="164" fontId="6" fillId="0" borderId="9" xfId="0" applyNumberFormat="1" applyFont="1" applyBorder="1"/>
    <xf numFmtId="0" fontId="0" fillId="0" borderId="0" xfId="0" applyFont="1"/>
    <xf numFmtId="0" fontId="10" fillId="0" borderId="0" xfId="0" applyFont="1"/>
    <xf numFmtId="4" fontId="0" fillId="0" borderId="0" xfId="0" applyNumberFormat="1" applyFill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4" fontId="1" fillId="0" borderId="9" xfId="0" applyNumberFormat="1" applyFont="1" applyBorder="1"/>
    <xf numFmtId="0" fontId="0" fillId="0" borderId="11" xfId="0" applyFont="1" applyFill="1" applyBorder="1"/>
    <xf numFmtId="0" fontId="0" fillId="0" borderId="12" xfId="0" applyFont="1" applyFill="1" applyBorder="1"/>
    <xf numFmtId="0" fontId="6" fillId="0" borderId="10" xfId="0" applyFont="1" applyFill="1" applyBorder="1"/>
    <xf numFmtId="0" fontId="0" fillId="0" borderId="13" xfId="0" applyBorder="1"/>
    <xf numFmtId="0" fontId="6" fillId="0" borderId="13" xfId="0" applyFont="1" applyBorder="1"/>
    <xf numFmtId="44" fontId="0" fillId="0" borderId="14" xfId="0" applyNumberFormat="1" applyFont="1" applyFill="1" applyBorder="1"/>
    <xf numFmtId="44" fontId="0" fillId="0" borderId="15" xfId="0" applyNumberFormat="1" applyFont="1" applyFill="1" applyBorder="1"/>
    <xf numFmtId="2" fontId="0" fillId="0" borderId="1" xfId="0" applyNumberFormat="1" applyBorder="1"/>
    <xf numFmtId="2" fontId="0" fillId="0" borderId="5" xfId="0" applyNumberFormat="1" applyBorder="1"/>
    <xf numFmtId="0" fontId="0" fillId="4" borderId="1" xfId="0" applyFill="1" applyBorder="1" applyAlignment="1">
      <alignment horizontal="center"/>
    </xf>
    <xf numFmtId="0" fontId="0" fillId="0" borderId="10" xfId="0" applyFont="1" applyFill="1" applyBorder="1"/>
    <xf numFmtId="44" fontId="0" fillId="0" borderId="9" xfId="0" applyNumberFormat="1" applyFont="1" applyFill="1" applyBorder="1"/>
    <xf numFmtId="0" fontId="0" fillId="0" borderId="0" xfId="0" applyFont="1" applyFill="1"/>
    <xf numFmtId="0" fontId="0" fillId="0" borderId="0" xfId="0" applyFont="1" applyAlignment="1">
      <alignment wrapText="1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C30" sqref="C30"/>
    </sheetView>
  </sheetViews>
  <sheetFormatPr defaultRowHeight="15" x14ac:dyDescent="0.25"/>
  <cols>
    <col min="2" max="2" width="54" customWidth="1"/>
    <col min="3" max="3" width="20" customWidth="1"/>
    <col min="9" max="9" width="4.28515625" customWidth="1"/>
  </cols>
  <sheetData>
    <row r="1" spans="1:11" s="54" customFormat="1" ht="18.75" x14ac:dyDescent="0.3">
      <c r="B1" s="52" t="s">
        <v>223</v>
      </c>
    </row>
    <row r="2" spans="1:11" s="54" customFormat="1" ht="18.75" x14ac:dyDescent="0.3">
      <c r="B2" s="52" t="s">
        <v>222</v>
      </c>
    </row>
    <row r="3" spans="1:11" ht="14.25" customHeight="1" x14ac:dyDescent="0.3">
      <c r="B3" s="52"/>
    </row>
    <row r="4" spans="1:11" ht="21" x14ac:dyDescent="0.35">
      <c r="A4" s="59"/>
      <c r="B4" s="60" t="s">
        <v>225</v>
      </c>
      <c r="C4" s="59"/>
      <c r="D4" s="59"/>
    </row>
    <row r="5" spans="1:11" ht="12" customHeight="1" x14ac:dyDescent="0.25"/>
    <row r="6" spans="1:11" ht="23.25" customHeight="1" x14ac:dyDescent="0.35">
      <c r="B6" s="67" t="s">
        <v>67</v>
      </c>
    </row>
    <row r="7" spans="1:11" s="54" customFormat="1" ht="16.5" thickBot="1" x14ac:dyDescent="0.3">
      <c r="B7" s="53"/>
    </row>
    <row r="8" spans="1:11" s="54" customFormat="1" ht="15.75" x14ac:dyDescent="0.25">
      <c r="B8" s="73" t="s">
        <v>187</v>
      </c>
      <c r="C8" s="78">
        <f>kaceni!F13</f>
        <v>0</v>
      </c>
    </row>
    <row r="9" spans="1:11" s="54" customFormat="1" ht="15.75" x14ac:dyDescent="0.25">
      <c r="B9" s="74" t="s">
        <v>68</v>
      </c>
      <c r="C9" s="79">
        <f>montáž!F19</f>
        <v>0</v>
      </c>
      <c r="K9" s="54" t="s">
        <v>50</v>
      </c>
    </row>
    <row r="10" spans="1:11" s="54" customFormat="1" ht="15.75" x14ac:dyDescent="0.25">
      <c r="B10" s="74" t="s">
        <v>121</v>
      </c>
      <c r="C10" s="79">
        <f>montáž!F59</f>
        <v>0</v>
      </c>
    </row>
    <row r="11" spans="1:11" s="54" customFormat="1" ht="15.75" x14ac:dyDescent="0.25">
      <c r="B11" s="74" t="s">
        <v>208</v>
      </c>
      <c r="C11" s="79">
        <f>montáž!F72</f>
        <v>0</v>
      </c>
    </row>
    <row r="12" spans="1:11" s="54" customFormat="1" ht="16.5" thickBot="1" x14ac:dyDescent="0.3">
      <c r="B12" s="83" t="s">
        <v>209</v>
      </c>
      <c r="C12" s="84">
        <f>montáž!F86</f>
        <v>0</v>
      </c>
    </row>
    <row r="13" spans="1:11" ht="19.5" thickBot="1" x14ac:dyDescent="0.35">
      <c r="B13" s="75" t="s">
        <v>69</v>
      </c>
      <c r="C13" s="65">
        <f>SUM(C8:C12)</f>
        <v>0</v>
      </c>
    </row>
    <row r="14" spans="1:11" ht="16.5" thickBot="1" x14ac:dyDescent="0.3">
      <c r="B14" s="76" t="s">
        <v>70</v>
      </c>
      <c r="C14" s="56">
        <f>PRODUCT(C13*0.21)</f>
        <v>0</v>
      </c>
      <c r="E14" s="54"/>
    </row>
    <row r="15" spans="1:11" ht="19.5" thickBot="1" x14ac:dyDescent="0.35">
      <c r="B15" s="77" t="s">
        <v>71</v>
      </c>
      <c r="C15" s="55">
        <f>SUM(C13:C14)</f>
        <v>0</v>
      </c>
      <c r="E15" s="54"/>
    </row>
    <row r="16" spans="1:11" ht="15.75" x14ac:dyDescent="0.25">
      <c r="E16" s="54"/>
    </row>
    <row r="17" spans="1:8" x14ac:dyDescent="0.25">
      <c r="B17" s="57" t="s">
        <v>188</v>
      </c>
    </row>
    <row r="18" spans="1:8" ht="9.75" customHeight="1" x14ac:dyDescent="0.25"/>
    <row r="19" spans="1:8" ht="15.75" x14ac:dyDescent="0.25">
      <c r="B19" s="58" t="s">
        <v>72</v>
      </c>
    </row>
    <row r="20" spans="1:8" ht="19.5" customHeight="1" x14ac:dyDescent="0.25"/>
    <row r="21" spans="1:8" s="66" customFormat="1" x14ac:dyDescent="0.25">
      <c r="A21" s="66" t="s">
        <v>73</v>
      </c>
    </row>
    <row r="22" spans="1:8" s="66" customFormat="1" x14ac:dyDescent="0.25">
      <c r="A22" s="66" t="s">
        <v>224</v>
      </c>
    </row>
    <row r="23" spans="1:8" s="66" customFormat="1" ht="27.75" customHeight="1" x14ac:dyDescent="0.25">
      <c r="A23" s="86" t="s">
        <v>226</v>
      </c>
      <c r="B23" s="87"/>
      <c r="C23" s="87"/>
      <c r="D23" s="87"/>
      <c r="E23" s="87"/>
      <c r="F23" s="87"/>
      <c r="G23" s="87"/>
      <c r="H23" s="87"/>
    </row>
    <row r="24" spans="1:8" s="66" customFormat="1" x14ac:dyDescent="0.25">
      <c r="A24" s="66" t="s">
        <v>124</v>
      </c>
    </row>
    <row r="25" spans="1:8" s="66" customFormat="1" x14ac:dyDescent="0.25">
      <c r="A25" t="s">
        <v>127</v>
      </c>
    </row>
    <row r="26" spans="1:8" s="66" customFormat="1" x14ac:dyDescent="0.25">
      <c r="A26" s="66" t="s">
        <v>74</v>
      </c>
    </row>
    <row r="27" spans="1:8" x14ac:dyDescent="0.25">
      <c r="A27" s="85" t="s">
        <v>227</v>
      </c>
    </row>
  </sheetData>
  <mergeCells count="1">
    <mergeCell ref="A23:H23"/>
  </mergeCells>
  <pageMargins left="0.70866141732283472" right="0.70866141732283472" top="0.98425196850393704" bottom="0.78740157480314965" header="0.51181102362204722" footer="0.51181102362204722"/>
  <pageSetup paperSize="9" scale="95" orientation="landscape" horizontalDpi="4294967294" verticalDpi="0" r:id="rId1"/>
  <headerFooter>
    <oddHeader>&amp;LVýstavba dětského sport. hřiště ZŠ B. Hrabala&amp;RVÝKAZ VÝMĚR - SADOVÉ ÚPRAVY</oddHeader>
    <oddFooter>&amp;LJENA, projekce@jena.cz&amp;R1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E3" sqref="E3:E12"/>
    </sheetView>
  </sheetViews>
  <sheetFormatPr defaultRowHeight="15" x14ac:dyDescent="0.25"/>
  <cols>
    <col min="1" max="1" width="12" customWidth="1"/>
    <col min="2" max="2" width="67.7109375" customWidth="1"/>
    <col min="5" max="5" width="11.28515625" customWidth="1"/>
    <col min="6" max="6" width="12.140625" customWidth="1"/>
  </cols>
  <sheetData>
    <row r="1" spans="1:6" x14ac:dyDescent="0.25">
      <c r="A1" s="12"/>
      <c r="B1" s="13" t="s">
        <v>75</v>
      </c>
      <c r="C1" s="12"/>
      <c r="D1" s="12"/>
      <c r="E1" s="14"/>
      <c r="F1" s="15"/>
    </row>
    <row r="2" spans="1:6" x14ac:dyDescent="0.25">
      <c r="A2" s="4" t="s">
        <v>17</v>
      </c>
      <c r="B2" s="1" t="s">
        <v>18</v>
      </c>
      <c r="C2" s="4" t="s">
        <v>19</v>
      </c>
      <c r="D2" s="4" t="s">
        <v>20</v>
      </c>
      <c r="E2" s="16" t="s">
        <v>21</v>
      </c>
      <c r="F2" s="17" t="s">
        <v>22</v>
      </c>
    </row>
    <row r="3" spans="1:6" x14ac:dyDescent="0.25">
      <c r="A3" s="5" t="s">
        <v>79</v>
      </c>
      <c r="B3" s="8" t="s">
        <v>78</v>
      </c>
      <c r="C3" s="5" t="s">
        <v>23</v>
      </c>
      <c r="D3" s="5">
        <v>7</v>
      </c>
      <c r="E3" s="19"/>
      <c r="F3" s="19">
        <f t="shared" ref="F3:F12" si="0">D3*E3</f>
        <v>0</v>
      </c>
    </row>
    <row r="4" spans="1:6" x14ac:dyDescent="0.25">
      <c r="A4" s="5" t="s">
        <v>82</v>
      </c>
      <c r="B4" s="8" t="s">
        <v>80</v>
      </c>
      <c r="C4" s="5" t="s">
        <v>23</v>
      </c>
      <c r="D4" s="5">
        <v>9</v>
      </c>
      <c r="E4" s="19"/>
      <c r="F4" s="19">
        <f t="shared" ref="F4:F5" si="1">D4*E4</f>
        <v>0</v>
      </c>
    </row>
    <row r="5" spans="1:6" x14ac:dyDescent="0.25">
      <c r="A5" s="5" t="s">
        <v>83</v>
      </c>
      <c r="B5" s="8" t="s">
        <v>81</v>
      </c>
      <c r="C5" s="5" t="s">
        <v>23</v>
      </c>
      <c r="D5" s="5">
        <v>2</v>
      </c>
      <c r="E5" s="19"/>
      <c r="F5" s="19">
        <f t="shared" si="1"/>
        <v>0</v>
      </c>
    </row>
    <row r="6" spans="1:6" ht="18" customHeight="1" x14ac:dyDescent="0.25">
      <c r="A6" s="5" t="s">
        <v>76</v>
      </c>
      <c r="B6" s="8" t="s">
        <v>129</v>
      </c>
      <c r="C6" s="5" t="s">
        <v>85</v>
      </c>
      <c r="D6" s="5">
        <v>664</v>
      </c>
      <c r="E6" s="19"/>
      <c r="F6" s="19">
        <f t="shared" ref="F6:F7" si="2">D6*E6</f>
        <v>0</v>
      </c>
    </row>
    <row r="7" spans="1:6" ht="30" x14ac:dyDescent="0.25">
      <c r="A7" s="5" t="s">
        <v>122</v>
      </c>
      <c r="B7" s="8" t="s">
        <v>128</v>
      </c>
      <c r="C7" s="5" t="s">
        <v>23</v>
      </c>
      <c r="D7" s="5">
        <v>2</v>
      </c>
      <c r="E7" s="19"/>
      <c r="F7" s="19">
        <f t="shared" si="2"/>
        <v>0</v>
      </c>
    </row>
    <row r="8" spans="1:6" ht="17.25" x14ac:dyDescent="0.25">
      <c r="A8" s="5" t="s">
        <v>24</v>
      </c>
      <c r="B8" s="2" t="s">
        <v>123</v>
      </c>
      <c r="C8" s="18" t="s">
        <v>25</v>
      </c>
      <c r="D8" s="18">
        <v>1</v>
      </c>
      <c r="E8" s="20"/>
      <c r="F8" s="61">
        <f t="shared" si="0"/>
        <v>0</v>
      </c>
    </row>
    <row r="9" spans="1:6" ht="17.25" x14ac:dyDescent="0.25">
      <c r="A9" s="18" t="s">
        <v>31</v>
      </c>
      <c r="B9" s="8" t="s">
        <v>86</v>
      </c>
      <c r="C9" s="18" t="s">
        <v>37</v>
      </c>
      <c r="D9" s="5">
        <v>0.1</v>
      </c>
      <c r="E9" s="19"/>
      <c r="F9" s="19">
        <f t="shared" si="0"/>
        <v>0</v>
      </c>
    </row>
    <row r="10" spans="1:6" ht="45.75" customHeight="1" x14ac:dyDescent="0.25">
      <c r="A10" s="18" t="s">
        <v>24</v>
      </c>
      <c r="B10" s="42" t="s">
        <v>213</v>
      </c>
      <c r="C10" s="18" t="s">
        <v>42</v>
      </c>
      <c r="D10" s="18">
        <v>1</v>
      </c>
      <c r="E10" s="20"/>
      <c r="F10" s="19">
        <f>D10*E10</f>
        <v>0</v>
      </c>
    </row>
    <row r="11" spans="1:6" ht="17.25" customHeight="1" x14ac:dyDescent="0.25">
      <c r="A11" s="5" t="s">
        <v>24</v>
      </c>
      <c r="B11" s="8" t="s">
        <v>77</v>
      </c>
      <c r="C11" s="5" t="s">
        <v>26</v>
      </c>
      <c r="D11" s="82">
        <v>13.7</v>
      </c>
      <c r="E11" s="20"/>
      <c r="F11" s="19">
        <f t="shared" si="0"/>
        <v>0</v>
      </c>
    </row>
    <row r="12" spans="1:6" ht="32.25" customHeight="1" thickBot="1" x14ac:dyDescent="0.3">
      <c r="A12" s="5" t="s">
        <v>24</v>
      </c>
      <c r="B12" s="31" t="s">
        <v>84</v>
      </c>
      <c r="C12" s="5" t="s">
        <v>26</v>
      </c>
      <c r="D12" s="82">
        <v>13.7</v>
      </c>
      <c r="E12" s="19"/>
      <c r="F12" s="62">
        <f t="shared" si="0"/>
        <v>0</v>
      </c>
    </row>
    <row r="13" spans="1:6" ht="15.75" thickBot="1" x14ac:dyDescent="0.3">
      <c r="B13" s="63" t="s">
        <v>88</v>
      </c>
      <c r="F13" s="29">
        <f>SUM(F3:F12)</f>
        <v>0</v>
      </c>
    </row>
  </sheetData>
  <pageMargins left="0.70866141732283472" right="0.70866141732283472" top="0.98425196850393704" bottom="0.78740157480314965" header="0.31496062992125984" footer="0.31496062992125984"/>
  <pageSetup paperSize="9" orientation="landscape" horizontalDpi="4294967294" verticalDpi="0" r:id="rId1"/>
  <headerFooter>
    <oddHeader>&amp;LVýstavba dětského sport. hřiště ZŠ B. Hrabala&amp;RVÝKAZ VÝMĚR</oddHeader>
    <oddFooter>&amp;Lprojekce@jena.cz&amp;R2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opLeftCell="A52" workbookViewId="0">
      <selection activeCell="J12" sqref="J12"/>
    </sheetView>
  </sheetViews>
  <sheetFormatPr defaultRowHeight="15" x14ac:dyDescent="0.25"/>
  <cols>
    <col min="1" max="1" width="12.5703125" style="6" customWidth="1"/>
    <col min="2" max="2" width="87.85546875" customWidth="1"/>
    <col min="3" max="3" width="6.28515625" style="6" customWidth="1"/>
    <col min="4" max="4" width="8.5703125" style="6" customWidth="1"/>
    <col min="5" max="5" width="11.7109375" style="30" customWidth="1"/>
    <col min="6" max="6" width="12.42578125" customWidth="1"/>
    <col min="7" max="7" width="21" customWidth="1"/>
    <col min="8" max="8" width="9.140625" customWidth="1"/>
  </cols>
  <sheetData>
    <row r="1" spans="1:7" x14ac:dyDescent="0.25">
      <c r="A1" s="12"/>
      <c r="B1" s="13" t="s">
        <v>29</v>
      </c>
      <c r="C1" s="12"/>
      <c r="D1" s="12"/>
      <c r="E1" s="14"/>
      <c r="F1" s="15"/>
    </row>
    <row r="2" spans="1:7" x14ac:dyDescent="0.25">
      <c r="A2" s="4" t="s">
        <v>17</v>
      </c>
      <c r="B2" s="1" t="s">
        <v>18</v>
      </c>
      <c r="C2" s="4" t="s">
        <v>19</v>
      </c>
      <c r="D2" s="4" t="s">
        <v>20</v>
      </c>
      <c r="E2" s="16" t="s">
        <v>21</v>
      </c>
      <c r="F2" s="17" t="s">
        <v>22</v>
      </c>
    </row>
    <row r="3" spans="1:7" ht="30" x14ac:dyDescent="0.25">
      <c r="A3" s="5" t="s">
        <v>30</v>
      </c>
      <c r="B3" s="8" t="s">
        <v>125</v>
      </c>
      <c r="C3" s="18" t="s">
        <v>25</v>
      </c>
      <c r="D3" s="5">
        <v>801</v>
      </c>
      <c r="E3" s="19"/>
      <c r="F3" s="19">
        <f t="shared" ref="F3:F6" si="0">D3*E3</f>
        <v>0</v>
      </c>
      <c r="G3" s="23"/>
    </row>
    <row r="4" spans="1:7" s="44" customFormat="1" ht="30" x14ac:dyDescent="0.25">
      <c r="A4" s="11" t="s">
        <v>195</v>
      </c>
      <c r="B4" s="42" t="s">
        <v>194</v>
      </c>
      <c r="C4" s="25" t="s">
        <v>66</v>
      </c>
      <c r="D4" s="11">
        <v>17</v>
      </c>
      <c r="E4" s="43"/>
      <c r="F4" s="43">
        <f t="shared" si="0"/>
        <v>0</v>
      </c>
      <c r="G4" s="45"/>
    </row>
    <row r="5" spans="1:7" x14ac:dyDescent="0.25">
      <c r="A5" s="5" t="s">
        <v>31</v>
      </c>
      <c r="B5" s="8" t="s">
        <v>32</v>
      </c>
      <c r="C5" s="18" t="s">
        <v>33</v>
      </c>
      <c r="D5" s="5">
        <v>0.4</v>
      </c>
      <c r="E5" s="20"/>
      <c r="F5" s="19">
        <f t="shared" si="0"/>
        <v>0</v>
      </c>
      <c r="G5" s="23"/>
    </row>
    <row r="6" spans="1:7" ht="18" customHeight="1" x14ac:dyDescent="0.25">
      <c r="A6" s="5" t="s">
        <v>34</v>
      </c>
      <c r="B6" s="8" t="s">
        <v>160</v>
      </c>
      <c r="C6" s="18" t="s">
        <v>25</v>
      </c>
      <c r="D6" s="18">
        <v>801</v>
      </c>
      <c r="E6" s="22"/>
      <c r="F6" s="22">
        <f t="shared" si="0"/>
        <v>0</v>
      </c>
      <c r="G6" s="23"/>
    </row>
    <row r="7" spans="1:7" ht="17.25" x14ac:dyDescent="0.25">
      <c r="A7" s="5" t="s">
        <v>197</v>
      </c>
      <c r="B7" s="8" t="s">
        <v>196</v>
      </c>
      <c r="C7" s="18" t="s">
        <v>25</v>
      </c>
      <c r="D7" s="18">
        <v>17</v>
      </c>
      <c r="E7" s="22"/>
      <c r="F7" s="22">
        <f t="shared" ref="F7" si="1">D7*E7</f>
        <v>0</v>
      </c>
      <c r="G7" s="23"/>
    </row>
    <row r="8" spans="1:7" s="23" customFormat="1" ht="17.25" x14ac:dyDescent="0.25">
      <c r="A8" s="18" t="s">
        <v>35</v>
      </c>
      <c r="B8" s="9" t="s">
        <v>117</v>
      </c>
      <c r="C8" s="18" t="s">
        <v>25</v>
      </c>
      <c r="D8" s="18">
        <v>801</v>
      </c>
      <c r="E8" s="22"/>
      <c r="F8" s="22">
        <f t="shared" ref="F8:F18" si="2">D8*E8</f>
        <v>0</v>
      </c>
    </row>
    <row r="9" spans="1:7" s="45" customFormat="1" ht="17.25" x14ac:dyDescent="0.25">
      <c r="A9" s="25" t="s">
        <v>190</v>
      </c>
      <c r="B9" s="24" t="s">
        <v>189</v>
      </c>
      <c r="C9" s="25" t="s">
        <v>66</v>
      </c>
      <c r="D9" s="25">
        <v>17</v>
      </c>
      <c r="E9" s="41"/>
      <c r="F9" s="41">
        <f t="shared" ref="F9" si="3">D9*E9</f>
        <v>0</v>
      </c>
    </row>
    <row r="10" spans="1:7" ht="17.25" x14ac:dyDescent="0.25">
      <c r="A10" s="18" t="s">
        <v>36</v>
      </c>
      <c r="B10" s="36" t="s">
        <v>161</v>
      </c>
      <c r="C10" s="18" t="s">
        <v>25</v>
      </c>
      <c r="D10" s="18">
        <v>801</v>
      </c>
      <c r="E10" s="22"/>
      <c r="F10" s="22">
        <f t="shared" si="2"/>
        <v>0</v>
      </c>
      <c r="G10" s="23"/>
    </row>
    <row r="11" spans="1:7" s="44" customFormat="1" ht="17.25" x14ac:dyDescent="0.25">
      <c r="A11" s="25" t="s">
        <v>116</v>
      </c>
      <c r="B11" s="40" t="s">
        <v>193</v>
      </c>
      <c r="C11" s="25" t="s">
        <v>66</v>
      </c>
      <c r="D11" s="25">
        <v>17</v>
      </c>
      <c r="E11" s="41"/>
      <c r="F11" s="41">
        <f t="shared" ref="F11" si="4">D11*E11</f>
        <v>0</v>
      </c>
      <c r="G11" s="45"/>
    </row>
    <row r="12" spans="1:7" ht="17.25" x14ac:dyDescent="0.25">
      <c r="A12" s="5" t="s">
        <v>31</v>
      </c>
      <c r="B12" s="9" t="s">
        <v>126</v>
      </c>
      <c r="C12" s="18" t="s">
        <v>37</v>
      </c>
      <c r="D12" s="18">
        <v>82</v>
      </c>
      <c r="E12" s="20"/>
      <c r="F12" s="22">
        <f t="shared" si="2"/>
        <v>0</v>
      </c>
      <c r="G12" s="23"/>
    </row>
    <row r="13" spans="1:7" s="23" customFormat="1" ht="17.25" x14ac:dyDescent="0.25">
      <c r="A13" s="18" t="s">
        <v>35</v>
      </c>
      <c r="B13" s="9" t="s">
        <v>162</v>
      </c>
      <c r="C13" s="18" t="s">
        <v>25</v>
      </c>
      <c r="D13" s="18">
        <v>801</v>
      </c>
      <c r="E13" s="22"/>
      <c r="F13" s="22">
        <f t="shared" si="2"/>
        <v>0</v>
      </c>
    </row>
    <row r="14" spans="1:7" s="45" customFormat="1" ht="17.25" x14ac:dyDescent="0.25">
      <c r="A14" s="25" t="s">
        <v>190</v>
      </c>
      <c r="B14" s="24" t="s">
        <v>189</v>
      </c>
      <c r="C14" s="25" t="s">
        <v>66</v>
      </c>
      <c r="D14" s="25">
        <v>17</v>
      </c>
      <c r="E14" s="41"/>
      <c r="F14" s="41">
        <f t="shared" si="2"/>
        <v>0</v>
      </c>
    </row>
    <row r="15" spans="1:7" x14ac:dyDescent="0.25">
      <c r="A15" s="25" t="s">
        <v>38</v>
      </c>
      <c r="B15" s="24" t="s">
        <v>39</v>
      </c>
      <c r="C15" s="11" t="s">
        <v>26</v>
      </c>
      <c r="D15" s="25">
        <v>2.4E-2</v>
      </c>
      <c r="E15" s="22"/>
      <c r="F15" s="22">
        <f t="shared" si="2"/>
        <v>0</v>
      </c>
      <c r="G15" s="23"/>
    </row>
    <row r="16" spans="1:7" s="44" customFormat="1" x14ac:dyDescent="0.25">
      <c r="A16" s="25" t="s">
        <v>198</v>
      </c>
      <c r="B16" s="24" t="s">
        <v>199</v>
      </c>
      <c r="C16" s="11" t="s">
        <v>26</v>
      </c>
      <c r="D16" s="25">
        <v>1E-3</v>
      </c>
      <c r="E16" s="41"/>
      <c r="F16" s="41">
        <f t="shared" ref="F16" si="5">D16*E16</f>
        <v>0</v>
      </c>
      <c r="G16" s="45"/>
    </row>
    <row r="17" spans="1:9" x14ac:dyDescent="0.25">
      <c r="A17" s="18" t="s">
        <v>31</v>
      </c>
      <c r="B17" s="24" t="s">
        <v>40</v>
      </c>
      <c r="C17" s="11" t="s">
        <v>41</v>
      </c>
      <c r="D17" s="25">
        <v>25</v>
      </c>
      <c r="E17" s="26"/>
      <c r="F17" s="22">
        <f t="shared" si="2"/>
        <v>0</v>
      </c>
      <c r="G17" s="23"/>
    </row>
    <row r="18" spans="1:9" ht="33" customHeight="1" thickBot="1" x14ac:dyDescent="0.3">
      <c r="A18" s="5" t="s">
        <v>27</v>
      </c>
      <c r="B18" s="8" t="s">
        <v>120</v>
      </c>
      <c r="C18" s="5" t="s">
        <v>26</v>
      </c>
      <c r="D18" s="82">
        <v>98.46</v>
      </c>
      <c r="E18" s="22"/>
      <c r="F18" s="27">
        <f t="shared" si="2"/>
        <v>0</v>
      </c>
    </row>
    <row r="19" spans="1:9" s="3" customFormat="1" ht="18" customHeight="1" thickBot="1" x14ac:dyDescent="0.3">
      <c r="A19" s="7"/>
      <c r="C19" s="7"/>
      <c r="D19" s="7"/>
      <c r="E19" s="28" t="s">
        <v>28</v>
      </c>
      <c r="F19" s="29">
        <f>SUM(F3:F18)</f>
        <v>0</v>
      </c>
    </row>
    <row r="20" spans="1:9" s="3" customFormat="1" ht="14.25" customHeight="1" x14ac:dyDescent="0.25">
      <c r="A20" s="7"/>
      <c r="C20" s="7"/>
      <c r="D20" s="7"/>
      <c r="E20" s="28"/>
      <c r="F20" s="64"/>
    </row>
    <row r="21" spans="1:9" x14ac:dyDescent="0.25">
      <c r="A21" s="12"/>
      <c r="B21" s="13" t="s">
        <v>65</v>
      </c>
      <c r="C21" s="12"/>
      <c r="D21" s="12"/>
      <c r="E21" s="14"/>
      <c r="F21" s="15"/>
    </row>
    <row r="22" spans="1:9" x14ac:dyDescent="0.25">
      <c r="A22" s="4" t="s">
        <v>17</v>
      </c>
      <c r="B22" s="1" t="s">
        <v>18</v>
      </c>
      <c r="C22" s="4" t="s">
        <v>19</v>
      </c>
      <c r="D22" s="4" t="s">
        <v>20</v>
      </c>
      <c r="E22" s="16" t="s">
        <v>21</v>
      </c>
      <c r="F22" s="17" t="s">
        <v>22</v>
      </c>
    </row>
    <row r="23" spans="1:9" s="3" customFormat="1" ht="14.25" customHeight="1" x14ac:dyDescent="0.25">
      <c r="A23" s="32"/>
      <c r="B23" s="33" t="s">
        <v>43</v>
      </c>
      <c r="C23" s="34"/>
      <c r="D23" s="34"/>
      <c r="E23" s="35"/>
      <c r="F23" s="37"/>
    </row>
    <row r="24" spans="1:9" s="44" customFormat="1" x14ac:dyDescent="0.25">
      <c r="A24" s="47" t="s">
        <v>56</v>
      </c>
      <c r="B24" s="48" t="s">
        <v>102</v>
      </c>
      <c r="C24" s="47" t="s">
        <v>23</v>
      </c>
      <c r="D24" s="49">
        <v>11</v>
      </c>
      <c r="E24" s="50"/>
      <c r="F24" s="51">
        <f>D24*E24</f>
        <v>0</v>
      </c>
      <c r="G24" s="45"/>
    </row>
    <row r="25" spans="1:9" s="44" customFormat="1" ht="15.75" customHeight="1" x14ac:dyDescent="0.25">
      <c r="A25" s="11" t="s">
        <v>44</v>
      </c>
      <c r="B25" s="42" t="s">
        <v>115</v>
      </c>
      <c r="C25" s="11" t="s">
        <v>23</v>
      </c>
      <c r="D25" s="25">
        <v>11</v>
      </c>
      <c r="E25" s="41"/>
      <c r="F25" s="43">
        <f>D25*E25</f>
        <v>0</v>
      </c>
      <c r="G25" s="45"/>
    </row>
    <row r="26" spans="1:9" ht="16.5" customHeight="1" x14ac:dyDescent="0.25">
      <c r="A26" s="5" t="s">
        <v>31</v>
      </c>
      <c r="B26" s="8" t="s">
        <v>45</v>
      </c>
      <c r="C26" s="18" t="s">
        <v>37</v>
      </c>
      <c r="D26" s="18">
        <v>2.5</v>
      </c>
      <c r="E26" s="20"/>
      <c r="F26" s="19">
        <f t="shared" ref="F26:F31" si="6">D26*E26</f>
        <v>0</v>
      </c>
      <c r="G26" s="23"/>
    </row>
    <row r="27" spans="1:9" x14ac:dyDescent="0.25">
      <c r="A27" s="18" t="s">
        <v>46</v>
      </c>
      <c r="B27" s="9" t="s">
        <v>47</v>
      </c>
      <c r="C27" s="18" t="s">
        <v>48</v>
      </c>
      <c r="D27" s="18">
        <v>11</v>
      </c>
      <c r="E27" s="22"/>
      <c r="F27" s="22">
        <f t="shared" si="6"/>
        <v>0</v>
      </c>
      <c r="G27" s="23"/>
    </row>
    <row r="28" spans="1:9" x14ac:dyDescent="0.25">
      <c r="A28" s="18" t="s">
        <v>31</v>
      </c>
      <c r="B28" s="9" t="s">
        <v>49</v>
      </c>
      <c r="C28" s="18" t="s">
        <v>48</v>
      </c>
      <c r="D28" s="18">
        <v>11</v>
      </c>
      <c r="E28" s="20"/>
      <c r="F28" s="19">
        <f t="shared" si="6"/>
        <v>0</v>
      </c>
      <c r="G28" s="23"/>
      <c r="I28" t="s">
        <v>50</v>
      </c>
    </row>
    <row r="29" spans="1:9" ht="17.25" customHeight="1" x14ac:dyDescent="0.25">
      <c r="A29" s="5" t="s">
        <v>168</v>
      </c>
      <c r="B29" s="36" t="s">
        <v>167</v>
      </c>
      <c r="C29" s="18" t="s">
        <v>25</v>
      </c>
      <c r="D29" s="18">
        <v>3.3</v>
      </c>
      <c r="E29" s="22"/>
      <c r="F29" s="22">
        <f t="shared" si="6"/>
        <v>0</v>
      </c>
      <c r="G29" s="23"/>
    </row>
    <row r="30" spans="1:9" s="23" customFormat="1" ht="16.5" customHeight="1" x14ac:dyDescent="0.25">
      <c r="A30" s="18" t="s">
        <v>31</v>
      </c>
      <c r="B30" s="9" t="s">
        <v>51</v>
      </c>
      <c r="C30" s="18" t="s">
        <v>25</v>
      </c>
      <c r="D30" s="18">
        <v>3.3</v>
      </c>
      <c r="E30" s="20"/>
      <c r="F30" s="22">
        <f t="shared" si="6"/>
        <v>0</v>
      </c>
    </row>
    <row r="31" spans="1:9" s="23" customFormat="1" x14ac:dyDescent="0.25">
      <c r="A31" s="18" t="s">
        <v>53</v>
      </c>
      <c r="B31" s="36" t="s">
        <v>169</v>
      </c>
      <c r="C31" s="18" t="s">
        <v>26</v>
      </c>
      <c r="D31" s="18">
        <v>5.5000000000000003E-4</v>
      </c>
      <c r="E31" s="22"/>
      <c r="F31" s="22">
        <f t="shared" si="6"/>
        <v>0</v>
      </c>
    </row>
    <row r="32" spans="1:9" s="23" customFormat="1" x14ac:dyDescent="0.25">
      <c r="A32" s="18" t="s">
        <v>31</v>
      </c>
      <c r="B32" s="9" t="s">
        <v>54</v>
      </c>
      <c r="C32" s="5" t="s">
        <v>23</v>
      </c>
      <c r="D32" s="18">
        <v>55</v>
      </c>
      <c r="E32" s="20"/>
      <c r="F32" s="19">
        <f>D32*E32</f>
        <v>0</v>
      </c>
    </row>
    <row r="33" spans="1:7" s="23" customFormat="1" x14ac:dyDescent="0.25">
      <c r="A33" s="18" t="s">
        <v>107</v>
      </c>
      <c r="B33" s="9" t="s">
        <v>106</v>
      </c>
      <c r="C33" s="5" t="s">
        <v>23</v>
      </c>
      <c r="D33" s="18">
        <v>11</v>
      </c>
      <c r="E33" s="20"/>
      <c r="F33" s="62">
        <f>D33*E33</f>
        <v>0</v>
      </c>
    </row>
    <row r="34" spans="1:7" s="23" customFormat="1" ht="17.25" x14ac:dyDescent="0.25">
      <c r="A34" s="18" t="s">
        <v>52</v>
      </c>
      <c r="B34" s="9" t="s">
        <v>173</v>
      </c>
      <c r="C34" s="18" t="s">
        <v>25</v>
      </c>
      <c r="D34" s="18">
        <v>11</v>
      </c>
      <c r="E34" s="22"/>
      <c r="F34" s="22">
        <f>D34*E34</f>
        <v>0</v>
      </c>
    </row>
    <row r="35" spans="1:7" s="23" customFormat="1" ht="15" customHeight="1" x14ac:dyDescent="0.25">
      <c r="A35" s="18" t="s">
        <v>31</v>
      </c>
      <c r="B35" s="9" t="s">
        <v>105</v>
      </c>
      <c r="C35" s="18" t="s">
        <v>37</v>
      </c>
      <c r="D35" s="18">
        <v>1</v>
      </c>
      <c r="E35" s="20"/>
      <c r="F35" s="62">
        <f>D35*E35</f>
        <v>0</v>
      </c>
    </row>
    <row r="36" spans="1:7" s="23" customFormat="1" x14ac:dyDescent="0.25">
      <c r="A36" s="18" t="s">
        <v>104</v>
      </c>
      <c r="B36" s="9" t="s">
        <v>103</v>
      </c>
      <c r="C36" s="18" t="s">
        <v>23</v>
      </c>
      <c r="D36" s="18">
        <v>11</v>
      </c>
      <c r="E36" s="22"/>
      <c r="F36" s="27">
        <f t="shared" ref="F36:F38" si="7">D36*E36</f>
        <v>0</v>
      </c>
    </row>
    <row r="37" spans="1:7" s="23" customFormat="1" x14ac:dyDescent="0.25">
      <c r="A37" s="18" t="s">
        <v>31</v>
      </c>
      <c r="B37" s="9" t="s">
        <v>55</v>
      </c>
      <c r="C37" s="18" t="s">
        <v>42</v>
      </c>
      <c r="D37" s="18">
        <v>1</v>
      </c>
      <c r="E37" s="20"/>
      <c r="F37" s="27">
        <f t="shared" si="7"/>
        <v>0</v>
      </c>
    </row>
    <row r="38" spans="1:7" ht="28.5" customHeight="1" x14ac:dyDescent="0.25">
      <c r="A38" s="5" t="s">
        <v>27</v>
      </c>
      <c r="B38" s="8" t="s">
        <v>119</v>
      </c>
      <c r="C38" s="5" t="s">
        <v>26</v>
      </c>
      <c r="D38" s="82">
        <v>9</v>
      </c>
      <c r="E38" s="22"/>
      <c r="F38" s="19">
        <f t="shared" si="7"/>
        <v>0</v>
      </c>
    </row>
    <row r="39" spans="1:7" s="3" customFormat="1" x14ac:dyDescent="0.25">
      <c r="A39" s="32"/>
      <c r="B39" s="33" t="s">
        <v>163</v>
      </c>
      <c r="C39" s="34"/>
      <c r="D39" s="34"/>
      <c r="E39" s="35"/>
      <c r="F39" s="37"/>
    </row>
    <row r="40" spans="1:7" s="3" customFormat="1" ht="17.25" x14ac:dyDescent="0.25">
      <c r="A40" s="47" t="s">
        <v>191</v>
      </c>
      <c r="B40" s="48" t="s">
        <v>192</v>
      </c>
      <c r="C40" s="25" t="s">
        <v>66</v>
      </c>
      <c r="D40" s="49">
        <v>17</v>
      </c>
      <c r="E40" s="50"/>
      <c r="F40" s="51">
        <f>D40*E40</f>
        <v>0</v>
      </c>
    </row>
    <row r="41" spans="1:7" ht="19.5" customHeight="1" x14ac:dyDescent="0.25">
      <c r="A41" s="18" t="s">
        <v>218</v>
      </c>
      <c r="B41" s="8" t="s">
        <v>219</v>
      </c>
      <c r="C41" s="5" t="s">
        <v>23</v>
      </c>
      <c r="D41" s="5">
        <v>350</v>
      </c>
      <c r="E41" s="19"/>
      <c r="F41" s="19">
        <f t="shared" ref="F41" si="8">D41*E41</f>
        <v>0</v>
      </c>
      <c r="G41" s="23"/>
    </row>
    <row r="42" spans="1:7" ht="15" customHeight="1" x14ac:dyDescent="0.25">
      <c r="A42" s="18" t="s">
        <v>220</v>
      </c>
      <c r="B42" s="8" t="s">
        <v>221</v>
      </c>
      <c r="C42" s="5" t="s">
        <v>23</v>
      </c>
      <c r="D42" s="5">
        <v>50</v>
      </c>
      <c r="E42" s="19"/>
      <c r="F42" s="19">
        <f t="shared" ref="F42" si="9">D42*E42</f>
        <v>0</v>
      </c>
      <c r="G42" s="23"/>
    </row>
    <row r="43" spans="1:7" x14ac:dyDescent="0.25">
      <c r="A43" s="18" t="s">
        <v>178</v>
      </c>
      <c r="B43" s="8" t="s">
        <v>177</v>
      </c>
      <c r="C43" s="5" t="s">
        <v>23</v>
      </c>
      <c r="D43" s="5">
        <v>1</v>
      </c>
      <c r="E43" s="19"/>
      <c r="F43" s="19">
        <f t="shared" ref="F43:F44" si="10">D43*E43</f>
        <v>0</v>
      </c>
      <c r="G43" s="23"/>
    </row>
    <row r="44" spans="1:7" x14ac:dyDescent="0.25">
      <c r="A44" s="18" t="s">
        <v>165</v>
      </c>
      <c r="B44" s="8" t="s">
        <v>164</v>
      </c>
      <c r="C44" s="5" t="s">
        <v>87</v>
      </c>
      <c r="D44" s="5">
        <v>37</v>
      </c>
      <c r="E44" s="19"/>
      <c r="F44" s="19">
        <f t="shared" si="10"/>
        <v>0</v>
      </c>
      <c r="G44" s="23"/>
    </row>
    <row r="45" spans="1:7" ht="17.25" customHeight="1" x14ac:dyDescent="0.25">
      <c r="A45" s="5" t="s">
        <v>57</v>
      </c>
      <c r="B45" s="8" t="s">
        <v>166</v>
      </c>
      <c r="C45" s="5" t="s">
        <v>23</v>
      </c>
      <c r="D45" s="5">
        <v>350</v>
      </c>
      <c r="E45" s="19"/>
      <c r="F45" s="19">
        <f t="shared" ref="F45" si="11">D45*E45</f>
        <v>0</v>
      </c>
      <c r="G45" s="23"/>
    </row>
    <row r="46" spans="1:7" ht="17.25" customHeight="1" x14ac:dyDescent="0.25">
      <c r="A46" s="5" t="s">
        <v>182</v>
      </c>
      <c r="B46" s="8" t="s">
        <v>181</v>
      </c>
      <c r="C46" s="5" t="s">
        <v>23</v>
      </c>
      <c r="D46" s="5">
        <v>50</v>
      </c>
      <c r="E46" s="19"/>
      <c r="F46" s="19">
        <f t="shared" ref="F46" si="12">D46*E46</f>
        <v>0</v>
      </c>
      <c r="G46" s="23"/>
    </row>
    <row r="47" spans="1:7" ht="17.25" customHeight="1" x14ac:dyDescent="0.25">
      <c r="A47" s="5" t="s">
        <v>110</v>
      </c>
      <c r="B47" s="8" t="s">
        <v>170</v>
      </c>
      <c r="C47" s="5" t="s">
        <v>23</v>
      </c>
      <c r="D47" s="5">
        <v>110</v>
      </c>
      <c r="E47" s="19"/>
      <c r="F47" s="19">
        <f t="shared" ref="F47" si="13">D47*E47</f>
        <v>0</v>
      </c>
      <c r="G47" s="23"/>
    </row>
    <row r="48" spans="1:7" ht="17.25" customHeight="1" x14ac:dyDescent="0.25">
      <c r="A48" s="5" t="s">
        <v>180</v>
      </c>
      <c r="B48" s="8" t="s">
        <v>179</v>
      </c>
      <c r="C48" s="5" t="s">
        <v>23</v>
      </c>
      <c r="D48" s="5">
        <v>1</v>
      </c>
      <c r="E48" s="19"/>
      <c r="F48" s="19">
        <f t="shared" ref="F48" si="14">D48*E48</f>
        <v>0</v>
      </c>
      <c r="G48" s="23"/>
    </row>
    <row r="49" spans="1:6" s="23" customFormat="1" ht="18" customHeight="1" x14ac:dyDescent="0.25">
      <c r="A49" s="18" t="s">
        <v>53</v>
      </c>
      <c r="B49" s="36" t="s">
        <v>171</v>
      </c>
      <c r="C49" s="18" t="s">
        <v>26</v>
      </c>
      <c r="D49" s="18">
        <v>4.5999999999999999E-3</v>
      </c>
      <c r="E49" s="22"/>
      <c r="F49" s="22">
        <f t="shared" ref="F49:F70" si="15">D49*E49</f>
        <v>0</v>
      </c>
    </row>
    <row r="50" spans="1:6" s="45" customFormat="1" ht="18" customHeight="1" x14ac:dyDescent="0.25">
      <c r="A50" s="25" t="s">
        <v>111</v>
      </c>
      <c r="B50" s="40" t="s">
        <v>172</v>
      </c>
      <c r="C50" s="25" t="s">
        <v>26</v>
      </c>
      <c r="D50" s="25">
        <v>5.2999999999999998E-4</v>
      </c>
      <c r="E50" s="41"/>
      <c r="F50" s="41">
        <f t="shared" ref="F50" si="16">D50*E50</f>
        <v>0</v>
      </c>
    </row>
    <row r="51" spans="1:6" s="23" customFormat="1" x14ac:dyDescent="0.25">
      <c r="A51" s="18" t="s">
        <v>31</v>
      </c>
      <c r="B51" s="9" t="s">
        <v>54</v>
      </c>
      <c r="C51" s="5" t="s">
        <v>23</v>
      </c>
      <c r="D51" s="18">
        <v>513</v>
      </c>
      <c r="E51" s="20"/>
      <c r="F51" s="19">
        <f>D51*E51</f>
        <v>0</v>
      </c>
    </row>
    <row r="52" spans="1:6" s="23" customFormat="1" ht="17.25" x14ac:dyDescent="0.25">
      <c r="A52" s="18" t="s">
        <v>52</v>
      </c>
      <c r="B52" s="9" t="s">
        <v>173</v>
      </c>
      <c r="C52" s="18" t="s">
        <v>25</v>
      </c>
      <c r="D52" s="18">
        <v>147</v>
      </c>
      <c r="E52" s="22"/>
      <c r="F52" s="22">
        <f>D52*E52</f>
        <v>0</v>
      </c>
    </row>
    <row r="53" spans="1:6" s="45" customFormat="1" ht="17.25" x14ac:dyDescent="0.25">
      <c r="A53" s="25" t="s">
        <v>113</v>
      </c>
      <c r="B53" s="24" t="s">
        <v>112</v>
      </c>
      <c r="C53" s="25" t="s">
        <v>66</v>
      </c>
      <c r="D53" s="25">
        <v>17</v>
      </c>
      <c r="E53" s="41"/>
      <c r="F53" s="41">
        <f>D53*E53</f>
        <v>0</v>
      </c>
    </row>
    <row r="54" spans="1:6" s="23" customFormat="1" ht="17.25" x14ac:dyDescent="0.25">
      <c r="A54" s="18" t="s">
        <v>31</v>
      </c>
      <c r="B54" s="9" t="s">
        <v>174</v>
      </c>
      <c r="C54" s="5" t="s">
        <v>37</v>
      </c>
      <c r="D54" s="18">
        <v>16.5</v>
      </c>
      <c r="E54" s="20"/>
      <c r="F54" s="19">
        <f>D54*E54</f>
        <v>0</v>
      </c>
    </row>
    <row r="55" spans="1:6" s="23" customFormat="1" ht="17.25" x14ac:dyDescent="0.25">
      <c r="A55" s="18" t="s">
        <v>58</v>
      </c>
      <c r="B55" s="9" t="s">
        <v>175</v>
      </c>
      <c r="C55" s="18" t="s">
        <v>25</v>
      </c>
      <c r="D55" s="18">
        <v>147</v>
      </c>
      <c r="E55" s="22"/>
      <c r="F55" s="27">
        <f t="shared" si="15"/>
        <v>0</v>
      </c>
    </row>
    <row r="56" spans="1:6" s="45" customFormat="1" ht="17.25" x14ac:dyDescent="0.25">
      <c r="A56" s="25" t="s">
        <v>114</v>
      </c>
      <c r="B56" s="24" t="s">
        <v>176</v>
      </c>
      <c r="C56" s="25" t="s">
        <v>66</v>
      </c>
      <c r="D56" s="25">
        <v>17</v>
      </c>
      <c r="E56" s="41"/>
      <c r="F56" s="46">
        <f t="shared" ref="F56" si="17">D56*E56</f>
        <v>0</v>
      </c>
    </row>
    <row r="57" spans="1:6" s="23" customFormat="1" x14ac:dyDescent="0.25">
      <c r="A57" s="18" t="s">
        <v>31</v>
      </c>
      <c r="B57" s="9" t="s">
        <v>217</v>
      </c>
      <c r="C57" s="18" t="s">
        <v>42</v>
      </c>
      <c r="D57" s="18">
        <v>1</v>
      </c>
      <c r="E57" s="20"/>
      <c r="F57" s="27">
        <f t="shared" si="15"/>
        <v>0</v>
      </c>
    </row>
    <row r="58" spans="1:6" ht="29.25" customHeight="1" thickBot="1" x14ac:dyDescent="0.3">
      <c r="A58" s="5" t="s">
        <v>27</v>
      </c>
      <c r="B58" s="8" t="s">
        <v>118</v>
      </c>
      <c r="C58" s="5" t="s">
        <v>26</v>
      </c>
      <c r="D58" s="82">
        <v>15.2</v>
      </c>
      <c r="E58" s="22"/>
      <c r="F58" s="19">
        <f t="shared" si="15"/>
        <v>0</v>
      </c>
    </row>
    <row r="59" spans="1:6" ht="15.75" thickBot="1" x14ac:dyDescent="0.3">
      <c r="E59" s="21" t="s">
        <v>28</v>
      </c>
      <c r="F59" s="29">
        <f>SUM(F24:F58)</f>
        <v>0</v>
      </c>
    </row>
    <row r="60" spans="1:6" s="23" customFormat="1" ht="16.5" customHeight="1" x14ac:dyDescent="0.25">
      <c r="A60" s="10"/>
      <c r="B60" s="38"/>
      <c r="C60" s="10"/>
      <c r="D60" s="10"/>
      <c r="E60" s="39"/>
      <c r="F60" s="39"/>
    </row>
    <row r="61" spans="1:6" ht="14.25" customHeight="1" x14ac:dyDescent="0.25">
      <c r="A61" s="12"/>
      <c r="B61" s="13" t="s">
        <v>205</v>
      </c>
      <c r="C61" s="12"/>
      <c r="D61" s="12"/>
      <c r="E61" s="14"/>
      <c r="F61" s="15"/>
    </row>
    <row r="62" spans="1:6" x14ac:dyDescent="0.25">
      <c r="A62" s="4" t="s">
        <v>17</v>
      </c>
      <c r="B62" s="1" t="s">
        <v>18</v>
      </c>
      <c r="C62" s="4" t="s">
        <v>19</v>
      </c>
      <c r="D62" s="4" t="s">
        <v>20</v>
      </c>
      <c r="E62" s="16" t="s">
        <v>21</v>
      </c>
      <c r="F62" s="17" t="s">
        <v>22</v>
      </c>
    </row>
    <row r="63" spans="1:6" s="23" customFormat="1" ht="17.25" x14ac:dyDescent="0.25">
      <c r="A63" s="18" t="s">
        <v>59</v>
      </c>
      <c r="B63" s="9" t="s">
        <v>183</v>
      </c>
      <c r="C63" s="18" t="s">
        <v>25</v>
      </c>
      <c r="D63" s="18">
        <v>654</v>
      </c>
      <c r="E63" s="22"/>
      <c r="F63" s="22">
        <f>D63*E63</f>
        <v>0</v>
      </c>
    </row>
    <row r="64" spans="1:6" s="23" customFormat="1" ht="17.25" x14ac:dyDescent="0.25">
      <c r="A64" s="18" t="s">
        <v>108</v>
      </c>
      <c r="B64" s="36" t="s">
        <v>109</v>
      </c>
      <c r="C64" s="18" t="s">
        <v>25</v>
      </c>
      <c r="D64" s="18">
        <v>654</v>
      </c>
      <c r="E64" s="22"/>
      <c r="F64" s="22">
        <f t="shared" ref="F64" si="18">D64*E64</f>
        <v>0</v>
      </c>
    </row>
    <row r="65" spans="1:6" s="23" customFormat="1" x14ac:dyDescent="0.25">
      <c r="A65" s="18" t="s">
        <v>31</v>
      </c>
      <c r="B65" s="36" t="s">
        <v>185</v>
      </c>
      <c r="C65" s="18" t="s">
        <v>41</v>
      </c>
      <c r="D65" s="18">
        <v>16.5</v>
      </c>
      <c r="E65" s="20"/>
      <c r="F65" s="22">
        <f t="shared" ref="F65" si="19">D65*E65</f>
        <v>0</v>
      </c>
    </row>
    <row r="66" spans="1:6" s="23" customFormat="1" ht="17.25" x14ac:dyDescent="0.25">
      <c r="A66" s="18" t="s">
        <v>60</v>
      </c>
      <c r="B66" s="36" t="s">
        <v>61</v>
      </c>
      <c r="C66" s="18" t="s">
        <v>25</v>
      </c>
      <c r="D66" s="18">
        <v>654</v>
      </c>
      <c r="E66" s="22"/>
      <c r="F66" s="22">
        <f t="shared" si="15"/>
        <v>0</v>
      </c>
    </row>
    <row r="67" spans="1:6" s="23" customFormat="1" ht="17.25" x14ac:dyDescent="0.25">
      <c r="A67" s="18" t="s">
        <v>62</v>
      </c>
      <c r="B67" s="36" t="s">
        <v>63</v>
      </c>
      <c r="C67" s="18" t="s">
        <v>25</v>
      </c>
      <c r="D67" s="18">
        <v>654</v>
      </c>
      <c r="E67" s="22"/>
      <c r="F67" s="22">
        <f t="shared" si="15"/>
        <v>0</v>
      </c>
    </row>
    <row r="68" spans="1:6" s="23" customFormat="1" x14ac:dyDescent="0.25">
      <c r="A68" s="18" t="s">
        <v>31</v>
      </c>
      <c r="B68" s="36" t="s">
        <v>64</v>
      </c>
      <c r="C68" s="18" t="s">
        <v>33</v>
      </c>
      <c r="D68" s="18">
        <v>0.3</v>
      </c>
      <c r="E68" s="20"/>
      <c r="F68" s="22">
        <f t="shared" si="15"/>
        <v>0</v>
      </c>
    </row>
    <row r="69" spans="1:6" s="23" customFormat="1" x14ac:dyDescent="0.25">
      <c r="A69" s="25" t="s">
        <v>24</v>
      </c>
      <c r="B69" s="40" t="s">
        <v>206</v>
      </c>
      <c r="C69" s="18" t="s">
        <v>23</v>
      </c>
      <c r="D69" s="18">
        <v>2</v>
      </c>
      <c r="E69" s="20"/>
      <c r="F69" s="22">
        <f t="shared" si="15"/>
        <v>0</v>
      </c>
    </row>
    <row r="70" spans="1:6" s="23" customFormat="1" x14ac:dyDescent="0.25">
      <c r="A70" s="25" t="s">
        <v>31</v>
      </c>
      <c r="B70" s="40" t="s">
        <v>207</v>
      </c>
      <c r="C70" s="18" t="s">
        <v>23</v>
      </c>
      <c r="D70" s="18">
        <v>2</v>
      </c>
      <c r="E70" s="20"/>
      <c r="F70" s="22">
        <f t="shared" si="15"/>
        <v>0</v>
      </c>
    </row>
    <row r="71" spans="1:6" s="23" customFormat="1" x14ac:dyDescent="0.25">
      <c r="A71" s="25" t="s">
        <v>27</v>
      </c>
      <c r="B71" s="40" t="s">
        <v>184</v>
      </c>
      <c r="C71" s="18" t="s">
        <v>26</v>
      </c>
      <c r="D71" s="82">
        <v>0.2</v>
      </c>
      <c r="E71" s="22"/>
      <c r="F71" s="22">
        <f>D71*E71</f>
        <v>0</v>
      </c>
    </row>
    <row r="72" spans="1:6" ht="15" customHeight="1" thickBot="1" x14ac:dyDescent="0.3">
      <c r="E72" s="28" t="s">
        <v>28</v>
      </c>
      <c r="F72" s="72">
        <f>SUM(F63:F71)</f>
        <v>0</v>
      </c>
    </row>
    <row r="74" spans="1:6" ht="14.25" customHeight="1" x14ac:dyDescent="0.25">
      <c r="A74" s="12"/>
      <c r="B74" s="13" t="s">
        <v>200</v>
      </c>
      <c r="C74" s="12"/>
      <c r="D74" s="12"/>
      <c r="E74" s="14"/>
      <c r="F74" s="15"/>
    </row>
    <row r="75" spans="1:6" x14ac:dyDescent="0.25">
      <c r="A75" s="4" t="s">
        <v>17</v>
      </c>
      <c r="B75" s="1" t="s">
        <v>18</v>
      </c>
      <c r="C75" s="4" t="s">
        <v>19</v>
      </c>
      <c r="D75" s="4" t="s">
        <v>20</v>
      </c>
      <c r="E75" s="16" t="s">
        <v>21</v>
      </c>
      <c r="F75" s="17" t="s">
        <v>22</v>
      </c>
    </row>
    <row r="76" spans="1:6" s="23" customFormat="1" ht="17.25" x14ac:dyDescent="0.25">
      <c r="A76" s="18" t="s">
        <v>24</v>
      </c>
      <c r="B76" s="9" t="s">
        <v>201</v>
      </c>
      <c r="C76" s="18" t="s">
        <v>25</v>
      </c>
      <c r="D76" s="18">
        <v>5</v>
      </c>
      <c r="E76" s="20"/>
      <c r="F76" s="22">
        <f>D76*E76</f>
        <v>0</v>
      </c>
    </row>
    <row r="77" spans="1:6" s="23" customFormat="1" ht="17.25" x14ac:dyDescent="0.25">
      <c r="A77" s="18" t="s">
        <v>31</v>
      </c>
      <c r="B77" s="9" t="s">
        <v>214</v>
      </c>
      <c r="C77" s="5" t="s">
        <v>37</v>
      </c>
      <c r="D77" s="18">
        <v>0.6</v>
      </c>
      <c r="E77" s="20"/>
      <c r="F77" s="22">
        <f t="shared" ref="F77:F85" si="20">D77*E77</f>
        <v>0</v>
      </c>
    </row>
    <row r="78" spans="1:6" ht="17.25" x14ac:dyDescent="0.25">
      <c r="A78" s="5" t="s">
        <v>24</v>
      </c>
      <c r="B78" s="9" t="s">
        <v>210</v>
      </c>
      <c r="C78" s="18" t="s">
        <v>25</v>
      </c>
      <c r="D78" s="5">
        <v>16</v>
      </c>
      <c r="E78" s="20"/>
      <c r="F78" s="22">
        <f t="shared" si="20"/>
        <v>0</v>
      </c>
    </row>
    <row r="79" spans="1:6" ht="17.25" x14ac:dyDescent="0.25">
      <c r="A79" s="5" t="s">
        <v>31</v>
      </c>
      <c r="B79" s="9" t="s">
        <v>203</v>
      </c>
      <c r="C79" s="5" t="s">
        <v>37</v>
      </c>
      <c r="D79" s="5">
        <v>2</v>
      </c>
      <c r="E79" s="20"/>
      <c r="F79" s="22">
        <f t="shared" si="20"/>
        <v>0</v>
      </c>
    </row>
    <row r="80" spans="1:6" x14ac:dyDescent="0.25">
      <c r="A80" s="5" t="s">
        <v>24</v>
      </c>
      <c r="B80" s="9" t="s">
        <v>202</v>
      </c>
      <c r="C80" s="18" t="s">
        <v>23</v>
      </c>
      <c r="D80" s="5">
        <v>320</v>
      </c>
      <c r="E80" s="20"/>
      <c r="F80" s="22">
        <f t="shared" si="20"/>
        <v>0</v>
      </c>
    </row>
    <row r="81" spans="1:6" x14ac:dyDescent="0.25">
      <c r="A81" s="5" t="s">
        <v>31</v>
      </c>
      <c r="B81" s="9" t="s">
        <v>204</v>
      </c>
      <c r="C81" s="18" t="s">
        <v>42</v>
      </c>
      <c r="D81" s="5">
        <v>1</v>
      </c>
      <c r="E81" s="20"/>
      <c r="F81" s="22">
        <f t="shared" si="20"/>
        <v>0</v>
      </c>
    </row>
    <row r="82" spans="1:6" ht="17.25" x14ac:dyDescent="0.25">
      <c r="A82" s="5" t="s">
        <v>24</v>
      </c>
      <c r="B82" s="9" t="s">
        <v>211</v>
      </c>
      <c r="C82" s="18" t="s">
        <v>25</v>
      </c>
      <c r="D82" s="5">
        <v>16</v>
      </c>
      <c r="E82" s="20"/>
      <c r="F82" s="22">
        <f t="shared" si="20"/>
        <v>0</v>
      </c>
    </row>
    <row r="83" spans="1:6" ht="17.25" x14ac:dyDescent="0.25">
      <c r="A83" s="5" t="s">
        <v>31</v>
      </c>
      <c r="B83" s="9" t="s">
        <v>212</v>
      </c>
      <c r="C83" s="5" t="s">
        <v>37</v>
      </c>
      <c r="D83" s="5">
        <v>0.5</v>
      </c>
      <c r="E83" s="20"/>
      <c r="F83" s="27">
        <f>D83*E83</f>
        <v>0</v>
      </c>
    </row>
    <row r="84" spans="1:6" x14ac:dyDescent="0.25">
      <c r="A84" s="25" t="s">
        <v>27</v>
      </c>
      <c r="B84" s="40" t="s">
        <v>184</v>
      </c>
      <c r="C84" s="18" t="s">
        <v>26</v>
      </c>
      <c r="D84" s="82">
        <v>4.8</v>
      </c>
      <c r="E84" s="22"/>
      <c r="F84" s="22">
        <f t="shared" si="20"/>
        <v>0</v>
      </c>
    </row>
    <row r="85" spans="1:6" ht="18" thickBot="1" x14ac:dyDescent="0.3">
      <c r="A85" s="5" t="s">
        <v>215</v>
      </c>
      <c r="B85" s="9" t="s">
        <v>216</v>
      </c>
      <c r="C85" s="5" t="s">
        <v>37</v>
      </c>
      <c r="D85" s="5">
        <v>3.5</v>
      </c>
      <c r="E85" s="20"/>
      <c r="F85" s="22">
        <f t="shared" si="20"/>
        <v>0</v>
      </c>
    </row>
    <row r="86" spans="1:6" ht="15.75" thickBot="1" x14ac:dyDescent="0.3">
      <c r="F86" s="29">
        <f>SUM(F76:F85)</f>
        <v>0</v>
      </c>
    </row>
  </sheetData>
  <pageMargins left="0.70866141732283472" right="0.31496062992125984" top="0.98425196850393704" bottom="0.59055118110236227" header="0.51181102362204722" footer="0.31496062992125984"/>
  <pageSetup paperSize="9" scale="95" orientation="landscape" horizontalDpi="4294967294" verticalDpi="0" r:id="rId1"/>
  <headerFooter>
    <oddHeader>&amp;LVýstavba dětského sport. hřiště ZŠ B. Hrabala&amp;RVÝKAZ VÝMĚR</oddHeader>
    <oddFooter xml:space="preserve">&amp;LJENA, projekce@jena.cz&amp;R&amp;P+2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F24" sqref="F24:F28"/>
    </sheetView>
  </sheetViews>
  <sheetFormatPr defaultRowHeight="15" x14ac:dyDescent="0.25"/>
  <cols>
    <col min="1" max="1" width="7.5703125" style="6" customWidth="1"/>
    <col min="2" max="2" width="33.85546875" customWidth="1"/>
    <col min="3" max="3" width="14" customWidth="1"/>
    <col min="4" max="4" width="9.140625" style="6"/>
    <col min="5" max="5" width="12.140625" style="6" customWidth="1"/>
    <col min="6" max="6" width="10.140625" customWidth="1"/>
    <col min="7" max="7" width="12.42578125" style="68" customWidth="1"/>
    <col min="8" max="8" width="9.140625" style="23"/>
  </cols>
  <sheetData>
    <row r="1" spans="1:7" x14ac:dyDescent="0.25">
      <c r="B1" s="57" t="s">
        <v>130</v>
      </c>
    </row>
    <row r="2" spans="1:7" x14ac:dyDescent="0.25">
      <c r="A2" s="70" t="s">
        <v>9</v>
      </c>
      <c r="B2" s="71" t="s">
        <v>10</v>
      </c>
      <c r="C2" s="71" t="s">
        <v>11</v>
      </c>
      <c r="D2" s="70" t="s">
        <v>12</v>
      </c>
      <c r="E2" s="70" t="s">
        <v>13</v>
      </c>
      <c r="F2" s="70" t="s">
        <v>186</v>
      </c>
      <c r="G2" s="68" t="s">
        <v>22</v>
      </c>
    </row>
    <row r="3" spans="1:7" x14ac:dyDescent="0.25">
      <c r="A3" s="5" t="s">
        <v>0</v>
      </c>
      <c r="B3" s="2" t="s">
        <v>92</v>
      </c>
      <c r="C3" s="2" t="s">
        <v>90</v>
      </c>
      <c r="D3" s="5" t="s">
        <v>89</v>
      </c>
      <c r="E3" s="5">
        <v>3</v>
      </c>
      <c r="F3" s="80"/>
      <c r="G3" s="22">
        <f>E3*F3</f>
        <v>0</v>
      </c>
    </row>
    <row r="4" spans="1:7" x14ac:dyDescent="0.25">
      <c r="A4" s="5" t="s">
        <v>1</v>
      </c>
      <c r="B4" s="2" t="s">
        <v>131</v>
      </c>
      <c r="C4" s="2" t="s">
        <v>90</v>
      </c>
      <c r="D4" s="5" t="s">
        <v>89</v>
      </c>
      <c r="E4" s="5">
        <v>3</v>
      </c>
      <c r="F4" s="80"/>
      <c r="G4" s="22">
        <f t="shared" ref="G4:G6" si="0">E4*F4</f>
        <v>0</v>
      </c>
    </row>
    <row r="5" spans="1:7" x14ac:dyDescent="0.25">
      <c r="A5" s="5" t="s">
        <v>16</v>
      </c>
      <c r="B5" s="2" t="s">
        <v>132</v>
      </c>
      <c r="C5" s="2" t="s">
        <v>133</v>
      </c>
      <c r="D5" s="5" t="s">
        <v>89</v>
      </c>
      <c r="E5" s="5">
        <v>3</v>
      </c>
      <c r="F5" s="80"/>
      <c r="G5" s="22">
        <f t="shared" si="0"/>
        <v>0</v>
      </c>
    </row>
    <row r="6" spans="1:7" ht="15.75" thickBot="1" x14ac:dyDescent="0.3">
      <c r="A6" s="5" t="s">
        <v>91</v>
      </c>
      <c r="B6" s="2" t="s">
        <v>134</v>
      </c>
      <c r="C6" s="2" t="s">
        <v>90</v>
      </c>
      <c r="D6" s="5" t="s">
        <v>135</v>
      </c>
      <c r="E6" s="5">
        <v>2</v>
      </c>
      <c r="F6" s="80"/>
      <c r="G6" s="27">
        <f t="shared" si="0"/>
        <v>0</v>
      </c>
    </row>
    <row r="7" spans="1:7" ht="15.75" thickBot="1" x14ac:dyDescent="0.3">
      <c r="D7" s="6" t="s">
        <v>28</v>
      </c>
      <c r="E7" s="6">
        <f>SUM(E3:E6)</f>
        <v>11</v>
      </c>
      <c r="G7" s="69">
        <f>SUM(G3:G6)</f>
        <v>0</v>
      </c>
    </row>
    <row r="8" spans="1:7" x14ac:dyDescent="0.25">
      <c r="B8" s="57" t="s">
        <v>136</v>
      </c>
    </row>
    <row r="9" spans="1:7" x14ac:dyDescent="0.25">
      <c r="A9" s="70" t="s">
        <v>9</v>
      </c>
      <c r="B9" s="71" t="s">
        <v>10</v>
      </c>
      <c r="C9" s="71" t="s">
        <v>11</v>
      </c>
      <c r="D9" s="70" t="s">
        <v>12</v>
      </c>
      <c r="E9" s="70" t="s">
        <v>13</v>
      </c>
      <c r="F9" s="70" t="s">
        <v>186</v>
      </c>
      <c r="G9" s="68" t="s">
        <v>22</v>
      </c>
    </row>
    <row r="10" spans="1:7" x14ac:dyDescent="0.25">
      <c r="A10" s="5" t="s">
        <v>2</v>
      </c>
      <c r="B10" s="2" t="s">
        <v>137</v>
      </c>
      <c r="C10" s="2" t="s">
        <v>138</v>
      </c>
      <c r="D10" s="5" t="s">
        <v>99</v>
      </c>
      <c r="E10" s="5">
        <v>205</v>
      </c>
      <c r="F10" s="80"/>
      <c r="G10" s="22">
        <f t="shared" ref="G10:G14" si="1">E10*F10</f>
        <v>0</v>
      </c>
    </row>
    <row r="11" spans="1:7" x14ac:dyDescent="0.25">
      <c r="A11" s="5" t="s">
        <v>3</v>
      </c>
      <c r="B11" s="2" t="s">
        <v>139</v>
      </c>
      <c r="C11" s="2" t="s">
        <v>140</v>
      </c>
      <c r="D11" s="5" t="s">
        <v>96</v>
      </c>
      <c r="E11" s="5">
        <v>110</v>
      </c>
      <c r="F11" s="80"/>
      <c r="G11" s="22">
        <f t="shared" si="1"/>
        <v>0</v>
      </c>
    </row>
    <row r="12" spans="1:7" x14ac:dyDescent="0.25">
      <c r="A12" s="5" t="s">
        <v>4</v>
      </c>
      <c r="B12" s="2" t="s">
        <v>95</v>
      </c>
      <c r="C12" s="2" t="s">
        <v>93</v>
      </c>
      <c r="D12" s="5" t="s">
        <v>100</v>
      </c>
      <c r="E12" s="5">
        <v>110</v>
      </c>
      <c r="F12" s="80"/>
      <c r="G12" s="22">
        <f t="shared" si="1"/>
        <v>0</v>
      </c>
    </row>
    <row r="13" spans="1:7" x14ac:dyDescent="0.25">
      <c r="A13" s="5" t="s">
        <v>5</v>
      </c>
      <c r="B13" s="2" t="s">
        <v>97</v>
      </c>
      <c r="C13" s="2" t="s">
        <v>98</v>
      </c>
      <c r="D13" s="5" t="s">
        <v>100</v>
      </c>
      <c r="E13" s="5">
        <v>50</v>
      </c>
      <c r="F13" s="80"/>
      <c r="G13" s="22">
        <f t="shared" si="1"/>
        <v>0</v>
      </c>
    </row>
    <row r="14" spans="1:7" x14ac:dyDescent="0.25">
      <c r="A14" s="5" t="s">
        <v>6</v>
      </c>
      <c r="B14" s="2" t="s">
        <v>134</v>
      </c>
      <c r="C14" s="2" t="s">
        <v>90</v>
      </c>
      <c r="D14" s="5" t="s">
        <v>141</v>
      </c>
      <c r="E14" s="5">
        <v>1</v>
      </c>
      <c r="F14" s="80"/>
      <c r="G14" s="22">
        <f t="shared" si="1"/>
        <v>0</v>
      </c>
    </row>
    <row r="15" spans="1:7" x14ac:dyDescent="0.25">
      <c r="E15" s="6">
        <f>SUM(E10:E14)</f>
        <v>476</v>
      </c>
    </row>
    <row r="16" spans="1:7" x14ac:dyDescent="0.25">
      <c r="B16" s="57" t="s">
        <v>142</v>
      </c>
    </row>
    <row r="17" spans="1:7" x14ac:dyDescent="0.25">
      <c r="A17" s="70" t="s">
        <v>9</v>
      </c>
      <c r="B17" s="71" t="s">
        <v>10</v>
      </c>
      <c r="C17" s="71" t="s">
        <v>11</v>
      </c>
      <c r="D17" s="70" t="s">
        <v>12</v>
      </c>
      <c r="E17" s="70" t="s">
        <v>13</v>
      </c>
      <c r="F17" s="70" t="s">
        <v>186</v>
      </c>
      <c r="G17" s="68" t="s">
        <v>22</v>
      </c>
    </row>
    <row r="18" spans="1:7" x14ac:dyDescent="0.25">
      <c r="A18" s="5" t="s">
        <v>14</v>
      </c>
      <c r="B18" s="2" t="s">
        <v>143</v>
      </c>
      <c r="C18" s="2" t="s">
        <v>101</v>
      </c>
      <c r="D18" s="5" t="s">
        <v>94</v>
      </c>
      <c r="E18" s="5">
        <v>20</v>
      </c>
      <c r="F18" s="80"/>
      <c r="G18" s="22">
        <f t="shared" ref="G18:G19" si="2">E18*F18</f>
        <v>0</v>
      </c>
    </row>
    <row r="19" spans="1:7" ht="15.75" thickBot="1" x14ac:dyDescent="0.3">
      <c r="A19" s="5" t="s">
        <v>15</v>
      </c>
      <c r="B19" s="2" t="s">
        <v>144</v>
      </c>
      <c r="C19" s="2" t="s">
        <v>145</v>
      </c>
      <c r="D19" s="5" t="s">
        <v>94</v>
      </c>
      <c r="E19" s="5">
        <v>15</v>
      </c>
      <c r="F19" s="80"/>
      <c r="G19" s="22">
        <f t="shared" si="2"/>
        <v>0</v>
      </c>
    </row>
    <row r="20" spans="1:7" ht="15.75" thickBot="1" x14ac:dyDescent="0.3">
      <c r="E20" s="6">
        <v>35</v>
      </c>
      <c r="G20" s="69">
        <f>SUM(G10:G19)</f>
        <v>0</v>
      </c>
    </row>
    <row r="22" spans="1:7" x14ac:dyDescent="0.25">
      <c r="B22" s="57" t="s">
        <v>146</v>
      </c>
    </row>
    <row r="23" spans="1:7" x14ac:dyDescent="0.25">
      <c r="A23" s="70" t="s">
        <v>9</v>
      </c>
      <c r="B23" s="71" t="s">
        <v>10</v>
      </c>
      <c r="C23" s="71" t="s">
        <v>11</v>
      </c>
      <c r="D23" s="70" t="s">
        <v>12</v>
      </c>
      <c r="E23" s="70" t="s">
        <v>13</v>
      </c>
      <c r="F23" s="70" t="s">
        <v>186</v>
      </c>
      <c r="G23" s="68" t="s">
        <v>22</v>
      </c>
    </row>
    <row r="24" spans="1:7" x14ac:dyDescent="0.25">
      <c r="A24" s="5" t="s">
        <v>7</v>
      </c>
      <c r="B24" s="2" t="s">
        <v>147</v>
      </c>
      <c r="C24" s="2" t="s">
        <v>148</v>
      </c>
      <c r="D24" s="5" t="s">
        <v>149</v>
      </c>
      <c r="E24" s="5">
        <v>18</v>
      </c>
      <c r="F24" s="80"/>
      <c r="G24" s="22">
        <f t="shared" ref="G24:G28" si="3">E24*F24</f>
        <v>0</v>
      </c>
    </row>
    <row r="25" spans="1:7" x14ac:dyDescent="0.25">
      <c r="A25" s="5" t="s">
        <v>8</v>
      </c>
      <c r="B25" s="2" t="s">
        <v>150</v>
      </c>
      <c r="C25" s="2" t="s">
        <v>151</v>
      </c>
      <c r="D25" s="5" t="s">
        <v>149</v>
      </c>
      <c r="E25" s="5">
        <v>18</v>
      </c>
      <c r="F25" s="80"/>
      <c r="G25" s="22">
        <f t="shared" si="3"/>
        <v>0</v>
      </c>
    </row>
    <row r="26" spans="1:7" x14ac:dyDescent="0.25">
      <c r="A26" s="5" t="s">
        <v>152</v>
      </c>
      <c r="B26" s="2" t="s">
        <v>153</v>
      </c>
      <c r="C26" s="2" t="s">
        <v>154</v>
      </c>
      <c r="D26" s="5" t="s">
        <v>149</v>
      </c>
      <c r="E26" s="5">
        <v>18</v>
      </c>
      <c r="F26" s="80"/>
      <c r="G26" s="22">
        <f t="shared" si="3"/>
        <v>0</v>
      </c>
    </row>
    <row r="27" spans="1:7" ht="15.75" customHeight="1" x14ac:dyDescent="0.25">
      <c r="A27" s="5" t="s">
        <v>155</v>
      </c>
      <c r="B27" s="8" t="s">
        <v>156</v>
      </c>
      <c r="C27" s="2" t="s">
        <v>148</v>
      </c>
      <c r="D27" s="5" t="s">
        <v>149</v>
      </c>
      <c r="E27" s="5">
        <v>194</v>
      </c>
      <c r="F27" s="80"/>
      <c r="G27" s="22">
        <f t="shared" si="3"/>
        <v>0</v>
      </c>
    </row>
    <row r="28" spans="1:7" ht="15.75" thickBot="1" x14ac:dyDescent="0.3">
      <c r="A28" s="5" t="s">
        <v>157</v>
      </c>
      <c r="B28" s="2" t="s">
        <v>158</v>
      </c>
      <c r="C28" s="2" t="s">
        <v>159</v>
      </c>
      <c r="D28" s="5" t="s">
        <v>149</v>
      </c>
      <c r="E28" s="5">
        <v>72</v>
      </c>
      <c r="F28" s="81"/>
      <c r="G28" s="27">
        <f t="shared" si="3"/>
        <v>0</v>
      </c>
    </row>
    <row r="29" spans="1:7" ht="15.75" thickBot="1" x14ac:dyDescent="0.3">
      <c r="E29" s="6">
        <v>320</v>
      </c>
      <c r="G29" s="69">
        <f>SUM(G24:G28)</f>
        <v>0</v>
      </c>
    </row>
  </sheetData>
  <pageMargins left="0.55118110236220474" right="0.51181102362204722" top="0.98425196850393704" bottom="0.78740157480314965" header="0.31496062992125984" footer="0.31496062992125984"/>
  <pageSetup paperSize="9" scale="90" orientation="landscape" horizontalDpi="4294967294" verticalDpi="0" r:id="rId1"/>
  <headerFooter>
    <oddHeader>&amp;LVýstavba dětského sport. hřiště ZŠ B. Hrabala&amp;RVÝKAZ VÝMĚR</oddHeader>
    <oddFooter>&amp;LJENA, projekce@jena.cz&amp;R6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rekapitulace</vt:lpstr>
      <vt:lpstr>kaceni</vt:lpstr>
      <vt:lpstr>montáž</vt:lpstr>
      <vt:lpstr>rostlinný materiál</vt:lpstr>
      <vt:lpstr>montáž!Oblast_tisku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Věrka</dc:creator>
  <cp:lastModifiedBy>Filipová Věra, Ing.</cp:lastModifiedBy>
  <cp:lastPrinted>2017-05-18T11:51:00Z</cp:lastPrinted>
  <dcterms:created xsi:type="dcterms:W3CDTF">2017-01-22T16:26:42Z</dcterms:created>
  <dcterms:modified xsi:type="dcterms:W3CDTF">2017-05-18T11:51:16Z</dcterms:modified>
</cp:coreProperties>
</file>