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HOVORČOVICKÁ\"/>
    </mc:Choice>
  </mc:AlternateContent>
  <xr:revisionPtr revIDLastSave="0" documentId="13_ncr:1_{94D0030E-0802-4565-9E49-214A182F292A}" xr6:coauthVersionLast="47" xr6:coauthVersionMax="47" xr10:uidLastSave="{00000000-0000-0000-0000-000000000000}"/>
  <bookViews>
    <workbookView xWindow="-108" yWindow="-108" windowWidth="23256" windowHeight="13896" tabRatio="414" activeTab="1" xr2:uid="{00000000-000D-0000-FFFF-FFFF00000000}"/>
  </bookViews>
  <sheets>
    <sheet name="Rekapitulace" sheetId="8" r:id="rId1"/>
    <sheet name="Kmenové učebny" sheetId="1" r:id="rId2"/>
    <sheet name="Kabinet školní družiny" sheetId="7" r:id="rId3"/>
    <sheet name="Vestavné skříně" sheetId="2" r:id="rId4"/>
  </sheets>
  <definedNames>
    <definedName name="_xlnm.Print_Area" localSheetId="2">'Kabinet školní družiny'!$A$1:$J$33</definedName>
    <definedName name="_xlnm.Print_Area" localSheetId="1">'Kmenové učebny'!$A$2:$I$16</definedName>
    <definedName name="_xlnm.Print_Area" localSheetId="0">Rekapitulace!$A$1:$M$13</definedName>
    <definedName name="_xlnm.Print_Area" localSheetId="3">'Vestavné skříně'!$A$1:$J$44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I13" i="1" s="1"/>
  <c r="G14" i="1"/>
  <c r="I14" i="1" s="1"/>
  <c r="G12" i="2" l="1"/>
  <c r="I12" i="2" s="1"/>
  <c r="G13" i="2"/>
  <c r="I13" i="2"/>
  <c r="G14" i="2"/>
  <c r="I14" i="2" s="1"/>
  <c r="G15" i="2"/>
  <c r="I15" i="2" s="1"/>
  <c r="G16" i="2"/>
  <c r="I16" i="2"/>
  <c r="G17" i="2"/>
  <c r="I17" i="2" s="1"/>
  <c r="G18" i="2"/>
  <c r="I18" i="2" s="1"/>
  <c r="G19" i="2"/>
  <c r="I19" i="2" s="1"/>
  <c r="G20" i="2"/>
  <c r="I20" i="2" s="1"/>
  <c r="G21" i="2"/>
  <c r="I21" i="2" s="1"/>
  <c r="G22" i="2"/>
  <c r="I22" i="2" s="1"/>
  <c r="G23" i="2"/>
  <c r="I23" i="2" s="1"/>
  <c r="G24" i="2"/>
  <c r="I24" i="2" s="1"/>
  <c r="G25" i="2"/>
  <c r="I25" i="2"/>
  <c r="G26" i="2"/>
  <c r="I26" i="2" s="1"/>
  <c r="G27" i="2"/>
  <c r="I27" i="2"/>
  <c r="G17" i="7" l="1"/>
  <c r="I17" i="7"/>
  <c r="G16" i="7"/>
  <c r="I16" i="7" s="1"/>
  <c r="G14" i="7"/>
  <c r="I14" i="7" s="1"/>
  <c r="G15" i="7"/>
  <c r="I15" i="7" s="1"/>
  <c r="E28" i="2"/>
  <c r="G11" i="2"/>
  <c r="I11" i="2" s="1"/>
  <c r="G10" i="2"/>
  <c r="I10" i="2" s="1"/>
  <c r="G9" i="2"/>
  <c r="I9" i="2" s="1"/>
  <c r="G8" i="2"/>
  <c r="I8" i="2" s="1"/>
  <c r="G7" i="2"/>
  <c r="I7" i="2" s="1"/>
  <c r="G6" i="2"/>
  <c r="I6" i="2" s="1"/>
  <c r="G5" i="2"/>
  <c r="E18" i="7"/>
  <c r="G13" i="7"/>
  <c r="I13" i="7" s="1"/>
  <c r="G12" i="7"/>
  <c r="I12" i="7" s="1"/>
  <c r="G11" i="7"/>
  <c r="I11" i="7" s="1"/>
  <c r="G10" i="7"/>
  <c r="I10" i="7" s="1"/>
  <c r="G9" i="7"/>
  <c r="I9" i="7" s="1"/>
  <c r="G8" i="7"/>
  <c r="I8" i="7" s="1"/>
  <c r="G7" i="7"/>
  <c r="I7" i="7" s="1"/>
  <c r="G6" i="7"/>
  <c r="I6" i="7" s="1"/>
  <c r="G5" i="7"/>
  <c r="I5" i="7" s="1"/>
  <c r="G18" i="7" l="1"/>
  <c r="K9" i="8" s="1"/>
  <c r="I18" i="7"/>
  <c r="I5" i="2"/>
  <c r="G28" i="2"/>
  <c r="I28" i="2" l="1"/>
  <c r="K10" i="8"/>
  <c r="M10" i="8" s="1"/>
  <c r="E15" i="1"/>
  <c r="G12" i="1"/>
  <c r="I12" i="1" l="1"/>
  <c r="M9" i="8"/>
  <c r="G10" i="1"/>
  <c r="I10" i="1" s="1"/>
  <c r="G11" i="1"/>
  <c r="I11" i="1" s="1"/>
  <c r="G7" i="1"/>
  <c r="I7" i="1" s="1"/>
  <c r="G9" i="1"/>
  <c r="I9" i="1" s="1"/>
  <c r="G8" i="1"/>
  <c r="I8" i="1" s="1"/>
  <c r="G6" i="1"/>
  <c r="I6" i="1" s="1"/>
  <c r="G5" i="1"/>
  <c r="G15" i="1" l="1"/>
  <c r="I5" i="1"/>
  <c r="K8" i="8" l="1"/>
  <c r="I15" i="1"/>
  <c r="M8" i="8" l="1"/>
  <c r="M12" i="8" s="1"/>
  <c r="M11" i="8"/>
</calcChain>
</file>

<file path=xl/sharedStrings.xml><?xml version="1.0" encoding="utf-8"?>
<sst xmlns="http://schemas.openxmlformats.org/spreadsheetml/2006/main" count="187" uniqueCount="85">
  <si>
    <t>č.</t>
  </si>
  <si>
    <t xml:space="preserve">název položky </t>
  </si>
  <si>
    <t>Specifikace / minimální technické parametry</t>
  </si>
  <si>
    <t>mj</t>
  </si>
  <si>
    <t>množství</t>
  </si>
  <si>
    <t xml:space="preserve">Cena jednotková bez DPH </t>
  </si>
  <si>
    <t xml:space="preserve">Cena Celková bez DPH </t>
  </si>
  <si>
    <t xml:space="preserve">Sazba DPH </t>
  </si>
  <si>
    <t xml:space="preserve">Cena celkem s DPH </t>
  </si>
  <si>
    <t>kus</t>
  </si>
  <si>
    <t>Nástěnka</t>
  </si>
  <si>
    <t xml:space="preserve">kus </t>
  </si>
  <si>
    <t xml:space="preserve"> cena s DPH</t>
  </si>
  <si>
    <t xml:space="preserve">Adresa školy </t>
  </si>
  <si>
    <t xml:space="preserve">Identifikační údaje </t>
  </si>
  <si>
    <t xml:space="preserve">p. </t>
  </si>
  <si>
    <t xml:space="preserve">Rozpočet </t>
  </si>
  <si>
    <t>Cena bez DPH</t>
  </si>
  <si>
    <t xml:space="preserve">DPH </t>
  </si>
  <si>
    <t xml:space="preserve">Celková cena bez DPH </t>
  </si>
  <si>
    <t xml:space="preserve">Celková cena s DPH </t>
  </si>
  <si>
    <t>dm</t>
  </si>
  <si>
    <t>Základní škola, Praha 8, Hovorčovická                                                                                                                                                se sílem Hovorčovická 1281/11, 182 00 Praha 8</t>
  </si>
  <si>
    <t>IČO: 60433299 DIČ: CZ60433299                                                                                                                                                        ID schránky: 75f25p</t>
  </si>
  <si>
    <t>Kmenové učebny</t>
  </si>
  <si>
    <t>Kabinet školní družiny</t>
  </si>
  <si>
    <t>Vestavné skříně</t>
  </si>
  <si>
    <t>Žákovský stůl</t>
  </si>
  <si>
    <t>Žákovská židle</t>
  </si>
  <si>
    <t>Učitelská katedra</t>
  </si>
  <si>
    <t>Pojízdný stolový kontejner</t>
  </si>
  <si>
    <t>Stůl jednací</t>
  </si>
  <si>
    <t>Skříň závěsná</t>
  </si>
  <si>
    <t>Skříň dveřová</t>
  </si>
  <si>
    <t>Skříň dělená</t>
  </si>
  <si>
    <t>Nástavec</t>
  </si>
  <si>
    <t>Šatní panel</t>
  </si>
  <si>
    <t>Kuchyňka</t>
  </si>
  <si>
    <t>Lednice</t>
  </si>
  <si>
    <t>Doprava</t>
  </si>
  <si>
    <t>Montáž</t>
  </si>
  <si>
    <t>soub.</t>
  </si>
  <si>
    <t>Truhlářské dokrytí</t>
  </si>
  <si>
    <t>Skříň regálová</t>
  </si>
  <si>
    <t>soub</t>
  </si>
  <si>
    <t>Pojízdný čtyřzásuvkový kontejner min. rozměrů 430x595x600mm (šxvxh), s tužkovníkem, centrálně uzamykatelný. Korpus vyroben z DTDL min. tl. 18mm s ABS hranou min. tl.2mm. Kontejner je osazený čtyřmi kolečky z toho dvěma bržděnými. Výsuvy mají bezpečnostní mechanismus proti převržení kontejneru (možnost otevření pouze jednoho výsuvu).</t>
  </si>
  <si>
    <t>Židle žákovská, výškově nastavitelná ve velikostech 5-7. Ocelová konstrukce 38x20 s komaxitovou úpravou v odstínech RAL.  Sedák je z anatomicky tvarované celobukové překližky s  polyuretanovým lakem. Podnož zakončena plastovými kluzáky bez plsti.   Barva podnože bude upřesněna na základě vzorníku dodavatele.</t>
  </si>
  <si>
    <t>Doprava nábytku a pracovníků na místo určené.</t>
  </si>
  <si>
    <t>Obdélníkový pracovní stůl o rozměrech min. 1400x750x700mm. Celosvařená pevná ocelová konstukce nohou z jeklu 30x30mm a lubu stolu z profilu 40x20mm, min. tl. plechu 1,5mm s povrchovou úpravou podnože vypalovanou práškovou barvou v odstínu RAL nebo chromováním. Výškově nastavitelné rektifikační patky pro vyrovnání nerovností podlahy. Pracovní deska DTDL min. tl. 25mm, hrany desky opatřeny min. 2mm ABS hranou lepenou PUR lepidlem. Výška stolu včetně pracovní desky min. 760mm.  Dekor stolové desky a barva podnože budou upřesněny na základě vzorníku dodavatele.</t>
  </si>
  <si>
    <t xml:space="preserve">Korková nástěnka o rozměrech min. 1400x600mm. Přední vrstvu tvoří trvalá korková výplň pro snadné zapuštění připínáčku, zadní vrstva nosná deska s protitahem, usazena v přírodně eloxovaném hliníkovém rámu s tvrdými plastovými rohy. Možnost připevnění odkkládací lišty pro připínáčky. Varianta zavěšení tabule na výšku i šířku - včetně pevného kotvení na stěnu. </t>
  </si>
  <si>
    <t>Pojízdný čtyřzásuvkový kontejner min. rozměrů 430x595x600mm (šxvxh), s tužkovníkem, centrálně uzamykatelný. Korpus vyroben z DTDL min. tl. 18mm s ABS hranou min. tl.2mm. Kontejner je osazený čtyřmi kolečky z toho dvěma bržděnými. Výsuvy mají bezpečnostní mechanismus proti převržení kontejneru (možnost otevření pouze jednoho výsuvu). Dekor bude upřesněn na základě vzorníku dodavatele.</t>
  </si>
  <si>
    <t xml:space="preserve">Skříň závěsná otevřená o rozměrech 700x700x330mm (ŠxVxH). Korpus včetně polic vyroben z DTDL_min. tl. 18mm. Záda 3mm HDF v barvě korpusu opatřena závěsným kování s možností rektifikace. Korpus lepený na kolíkový spoj bez viditelných konstrukčních spojů. Hrany korpusu opatřeny min. 0,8mm ABS hranou lepenou PUR lepidlem. Půda a dno vložená mezi boky  skříně. Police výškově stavitelné na policové podpěry. </t>
  </si>
  <si>
    <t>Skříňový nástavec dveřový o rozměrech 800x800x400mm (ŠxVxH). Korpus včetně zad a polic vyroben z DTDL_min. tl. 18mm. Korpus lepený na kolíkový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</si>
  <si>
    <t>Skříňový nástavec dveřový o rozměrech 800x750x400mm (ŠxVxH). Korpus včetně zad a polic vyroben z DTDL_min. tl. 18mm. Korpus lepený na kolíkový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</si>
  <si>
    <t>Skříň kombinovaná ,rozměrů 800x2100x400mm (ŠxVxH) Korpus skříně včetně zad a polic vyroben z DTDL_min. tl. 18mm. Korpus lepený na kolíkový spoj bez viditelných konstrukčních spojů. Hrany korpusu opatřeny min. 0,8mm ABS hranou lepenou PUR lepidlem. Půda naložená na boky skříně. Police výškově stavitelné na policové podpěry. Skříň na 25mm soklu opatřena rektifikační nohami v min rozpětí 0-11mm pro vyrovnání nerovností podlahy. Spodní část uzamykatelná dvířka vyrobena z DTDL_min. tl. 18 mm, opatřena min. 2mm ABS hranou lepenou PUR lepidlem. Osazena bezpečnostními panty s integrovaným tlumením pro pomalé dovírání s úhlem otevření min. 110° a oblými kovovými ergonomickými úchytkami,  s minimální roztečí vrtání 160mm, na výběr z min 2 odstínů. Horní část otevřená s policemi,  výškově stavitelnými na policové podpěry.  Dekor skříně bude upřesněn na základě vzorníku dodavatele.</t>
  </si>
  <si>
    <t>Skříň otevřená s mezistěnou, rozměrů 740x1100x400mm (ŠxVxH) Korpus skříně včetně zad a polic vyroben z DTDL_min. tl. 18mm. Korpus lepený na kolíkový spoj bez viditelných konstrukčních spojů. Hrany korpusu opatřeny min. 0,8mm ABS hranou lepenou PUR lepidlem. Půda naložená na boky skříně. Police2 ks  výškově stavitelné na policové podpěry. Skříň na 25mm soklu opatřena rektifikační nohami v min rozpětí 0-11mm pro vyrovnání nerovností podlahy. Dekor skříně bude upřesněn na základě vzorníku dodavatele.</t>
  </si>
  <si>
    <t>Skříň otevřená, rozměrů 1030x750x400mm (ŠxVxH) Korpus skříně včetně zad a polic vyroben z DTDL_min. tl. 18mm. Korpus lepený na kolíkový spoj bez viditelných konstrukčních spojů. Hrany korpusu opatřeny min. 0,8mm ABS hranou lepenou PUR lepidlem. Půda naložená na boky skříně. Skříň na 25mm soklu opatřena rektifikační nohami v min rozpětí 0-11mm pro vyrovnání nerovností podlahy. Součástí skříně jsou plastové lišty pro osazení plastových boxů. Lišty jsou v odstínu korpusu. Plastový box o min. rozměrech 312x150x425 mm. Osazení 12 ks boxů je součástí skříně. Dekor skříně a barvy boxů budou upřesněny na základě vzorníku dodavatele.</t>
  </si>
  <si>
    <t>Skříňový nástavec dveřový o rozměrech 1030x800x400mm (ŠxVxH). Korpus včetně zad a polic vyroben z DTDL_min. tl. 18mm. Korpus lepený na kolíkový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</si>
  <si>
    <t xml:space="preserve">Nástěnná tabule magnetická o rozměrech min. 1300x1000mm. Bílá popisná plocha s bezprašnou povchovou úpravou, usazena v přírodně eloxovaném hliníkovém rámu s tvrdými plastovými rohy. Tabule je magnetická a popisovatelné za sucha stíratelnými fixy. Možnost připevnění odkládací lišty pro fixy. Varianta zavěšení tabule na výšku i šířku - včetně pevného kotvení na stěnu. </t>
  </si>
  <si>
    <t>Rekonstrukce učeben ŠD ZŠ Hovorčovická 11, Praha 8</t>
  </si>
  <si>
    <t xml:space="preserve">Nábytkové vybavení školní družiny ZŠ Hovorčovická </t>
  </si>
  <si>
    <t>Lavice žákovská dvoumístná 1300x500mm, výškově stavitelná ve velikosti 3-7. Stolová deska DTDL 18 mm se zaoblenými rohy. Podnož tvořena z plochooválné ocelové konstrukce ošetřené komaxitovou úpravou v odstínech RAL. Uložný prostor pod stolovou deskou tvoří 2ks úložných košíků dle hygienických standardů. Podnož zakončena plastovými kluzáky bez plsti. Dekor stolové desky a barva podnože budou upřesněny na základě vzorníku dodavatele.</t>
  </si>
  <si>
    <t>Pojízdný čtyřzásuvkový kontejner min. rozměrů 430x595x600mm (šxvxh), s tužkovníkem, centrálně uzamykatelný. Korpus vyroben z DTDL min. tl. 18mm s ABS hranou min. tl.2mm. Kontejner je osazený čtyřmi kolečky z toho dvěma bržděnými. Výsuvy mají bezpečnostní mechanismus proti převržení kontejneru (možnost otevření pouze jednoho výsuvu). Dekor bude dopřesněn na základě vzorníku dodavatele.</t>
  </si>
  <si>
    <t xml:space="preserve">Odborné technické provedením montáže dle správného technologického postupu.  Seskupení  pracovních míst do konečného stavu. Kompletní zajištění zakázky včetně vynášky nábytku,likvidace obalových materiálů a kompletního úklidu ve smyslu plné provozuschopnosti předávaných místností. </t>
  </si>
  <si>
    <t xml:space="preserve">Doprava nábytku včetně dopravy montážníku. </t>
  </si>
  <si>
    <t xml:space="preserve">Nástěnný šatní panel rohový se zrcadlem opatřen 7 ks kovových dvojháčků. Základna stěny v podobě nosné desky DTDL min. tl. 18 mm, ABS hrana tl. 2 mm, určené k přišroubování na stěnu. Po celé výšce panelu nalepeno 4mm zrcadlo s broušenými hranami o minimální šířce 350mm. Celkový rozměr panelu 1400x1600x18 mm (ŠxVxH). </t>
  </si>
  <si>
    <t xml:space="preserve">Kuchyňská linka o celkových rozměrech_spodní 1530x890x600mm a horní_1530x600x330mm. Spodní linka složena ze dřezové skřínky 600x850x510mm otevřené skřínky 300x850x300, prostoru na podstavnou lednici, odolné pracovní desky z postformigu včetně osazení nerezového dřez s odkapem a baterie. Horní linka složena ze 2x závěsné dveřové skřínky 600x600x330mm a otevřené závěsné skřínky 300x600x300mm. Kuchyńka včetně truhlářského dokrytí. </t>
  </si>
  <si>
    <t>Podstavná lednice bez mrazáku, energetická třída E, klimatická třída N a ST, objem ledničky 90 l, panty otočné pravo / levé, 3 police, 1 chladicí okruh, bílá barva, LED osvětlení a nulový náběh dveří, rozměry 85 × 48 × 45 cm</t>
  </si>
  <si>
    <t xml:space="preserve">Truhlářské dokrytí skříňové sestavy k vyrovnání stěn a jejich nerovností krycím bokem nebo pohledovou blendou. </t>
  </si>
  <si>
    <t>Skříň dveřová, rozměrů 800x2100x400mm (ŠxVxH) Korpus skříně včetně zad a polic vyroben z DTDL_min. tl. 18mm. Korpus lepený na kolíkový spoj bez viditelných konstrukčních spojů. Hrany korpusu opatřeny min. 0,8mm ABS hranou lepenou PUR lepidlem. Půda naložená na boky skříně. Police výškově stavitelné na policové podpěry. Skříň na 25mm soklu opatřena rektifikační nohami v min rozpětí 0-11mm pro vyrovnání nerovností podlahy. Uzamykatelná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skříně bude upřesněn na základě vzorníku dodavatele.</t>
  </si>
  <si>
    <t>Skříň otevřená s mezistěnou, rozměrů 800x1100x400mm (ŠxVxH) Korpus skříně včetně zad a polic vyroben z DTDL_min. tl. 18mm. Korpus lepený na kolíkový spoj bez viditelných konstrukčních spojů. Hrany korpusu opatřeny min. 0,8mm ABS hranou lepenou PUR lepidlem. Půda naložená na boky skříně. Police 2ks, výškově stavitelné na policové podpěry. Skříň na 25mm soklu opatřena rektifikační nohami v min rozpětí 0-11mm pro vyrovnání nerovností podlahy.  Dekor skříně bude upřesněn na základě vzorníku dodavatele.</t>
  </si>
  <si>
    <t>Skříň dvoudveřová, rozměrů 800x1100x400mm (ŠxVxH) Korpus skříně včetně zad a polic vyroben z DTDL_min. tl. 18mm. Korpus lepený na kolíkový spoj bez viditelných konstrukčních spojů. Hrany korpusu opatřeny min. 0,8mm ABS hranou lepenou PUR lepidlem. Půda naložená na boky skříně. Police 2ks, výškově stavitelné na policové podpěry. Skříň na 25mm soklu opatřena rektifikační nohami v min rozpětí 0-11mm pro vyrovnání nerovností podlahy. Dekor skříně bude upřesněn na základě vzorníku dodavatele.</t>
  </si>
  <si>
    <t>Skříň dvoudveřová, rozměrů 885x2100x400mm (ŠxVxH) Korpus skříně včetně zad a polic vyroben z DTDL_min. tl. 18mm. Korpus lepený na kolíkový spoj bez viditelných konstrukčních spojů. Hrany korpusu opatřeny min. 0,8mm ABS hranou lepenou PUR lepidlem. Půda naložená na boky skříně. Police , výškově stavitelné na policové podpěry. Skříň na 25mm soklu opatřena rektifikační nohami v min rozpětí 0-11mm pro vyrovnání nerovností podlahy. Dekor skříně bude upřesněn na základě vzorníku dodavatele.</t>
  </si>
  <si>
    <t>Skříň kombinovaná ,rozměrů 885x2100x400mm (ŠxVxH) Korpus skříně včetně zad a polic vyroben z DTDL_min. tl. 18mm. Korpus lepený na kolíkový spoj bez viditelných konstrukčních spojů. Hrany korpusu opatřeny min. 0,8mm ABS hranou lepenou PUR lepidlem. Půda naložená na boky skříně. Police výškově stavitelné na policové podpěry. Skříň na 25mm soklu opatřena rektifikační nohami v min rozpětí 0-11mm pro vyrovnání nerovností podlahy. Spodní část uzamykatelná dvířka vyrobena z DTDL_min. tl. 18 mm, opatřena min. 2mm ABS hranou lepenou PUR lepidlem. Osazena bezpečnostními panty s integrovaným tlumením pro pomalé dovírání s úhlem otevření min. 110° a oblými kovovými ergonomickými úchytkami,  s minimální roztečí vrtání 160mm, na výběr z min 2 odstínů. Horní část otevřená s policemi,  výškově stavitelnými na policové podpěry.  Dekor skříně bude upřesněn na základě vzorníku dodavatele.</t>
  </si>
  <si>
    <t>Skříňový nástavec dveřový o rozměrech 885x800x400mm (ŠxVxH). Korpus včetně zad a polic vyroben z DTDL_min. tl. 18mm. Korpus lepený na kolíkový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</si>
  <si>
    <t xml:space="preserve">Nábytkové vybavení školní družiny ZŠ Hovorčovická 1281, 182 00 Praha 8-Kobylisy                                                                                                            </t>
  </si>
  <si>
    <t>Nábytkové vybavení školní družiny ZŠ Hovorčovická 1281, 182 00 Praha 8-Kobylisy</t>
  </si>
  <si>
    <r>
      <t xml:space="preserve">Rohový pracovní stůl o rozměrech min. 1800x760x1200mm. Celodřevěná konstrukce s výškově nastavitelné rektifikační nožky pro vyrovnání nerovností podlahy. Ergonomická pracovní deska z jednoho kusu s vnitřním zaoblením DTDL min. </t>
    </r>
    <r>
      <rPr>
        <sz val="10"/>
        <color theme="1"/>
        <rFont val="Tahoma"/>
        <family val="2"/>
        <charset val="238"/>
      </rPr>
      <t xml:space="preserve">tl. 25mm, </t>
    </r>
    <r>
      <rPr>
        <sz val="10"/>
        <rFont val="Tahoma"/>
        <family val="2"/>
        <charset val="238"/>
      </rPr>
      <t>hrany desky opatřeny min. 2mm ABS hranou lepenou PUR lepidlem. Velikost stolu včetně pracovní desky min. 760mm. Možnost levého a pravého provedení stolu.  Dekor stolové desky a barva podnože budou upřesněny na základě vzorníku dodavatele.</t>
    </r>
  </si>
  <si>
    <r>
      <t xml:space="preserve">Skříň závěsná o rozměrech </t>
    </r>
    <r>
      <rPr>
        <sz val="10"/>
        <color theme="1"/>
        <rFont val="Tahoma"/>
        <family val="2"/>
        <charset val="238"/>
      </rPr>
      <t xml:space="preserve">700x700x330mm (ŠxVxH). Korpus včetně polic vyroben z DTDL_min. tl. 18mm. Záda 3mm HDF v barvě korpusu. </t>
    </r>
    <r>
      <rPr>
        <sz val="10"/>
        <rFont val="Tahoma"/>
        <family val="2"/>
        <charset val="238"/>
      </rPr>
      <t xml:space="preserve">Korpus lepený na kolíkový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t>
    </r>
  </si>
  <si>
    <r>
      <t xml:space="preserve">Skříň dveřová výšky 5 OH, rozměrů 800x1800x400mm (ŠxVxH) </t>
    </r>
    <r>
      <rPr>
        <sz val="10"/>
        <color theme="1"/>
        <rFont val="Tahoma"/>
        <family val="2"/>
        <charset val="238"/>
      </rPr>
      <t xml:space="preserve">Korpus skříně včetně zad a polic vyroben z DTDL_min. tl. 18mm. </t>
    </r>
    <r>
      <rPr>
        <sz val="10"/>
        <rFont val="Tahoma"/>
        <family val="2"/>
        <charset val="238"/>
      </rPr>
      <t>Korpus lepený na kolíkový spoj bez viditelných konstrukčních spojů. Hrany korpusu opatřeny min. 0,8mm ABS hranou lepenou PUR lepidlem. Půda naložená na boky skříně. Police  výškově stavitelné na policové podpěry. Skříň na 25mm soklu opatřena rektifikační nohami v min rozpětí 0-11mm pro vyrovnání nerovností podlahy. Uzamykatelná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r>
  </si>
  <si>
    <r>
      <t>Skříň kombinovaná výšky 5 OH, rozměrů 800x1800x400mm (ŠxVxH)</t>
    </r>
    <r>
      <rPr>
        <sz val="10"/>
        <color theme="1"/>
        <rFont val="Tahoma"/>
        <family val="2"/>
        <charset val="238"/>
      </rPr>
      <t xml:space="preserve"> Korpus skříně včetně zad a polic vyroben z DTDL_min. tl. 18mm. Korpus lepený </t>
    </r>
    <r>
      <rPr>
        <sz val="10"/>
        <rFont val="Tahoma"/>
        <family val="2"/>
        <charset val="238"/>
      </rPr>
      <t>na kolíkový spoj bez viditelných konstrukčních spojů. Hrany korpusu opatřeny min. 0,8mm ABS hranou lepenou PUR lepidlem. Půda naložená na boky skříně. Police  výškově stavitelné na policové podpěry. Skříň na 25mm soklu opatřena rektifikační nohami v min rozpětí 0-11mm pro vyrovnání nerovností podlahy. Spodní částa uzamykatelná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Horní část otevřený regál. Dekor bude upřesněn na základě vzorníku dodavatele.</t>
    </r>
  </si>
  <si>
    <r>
      <t xml:space="preserve">Skříňový nástavec dveřový o rozměrech 800x800x400mm (ŠxVxH). </t>
    </r>
    <r>
      <rPr>
        <sz val="10"/>
        <color theme="1"/>
        <rFont val="Tahoma"/>
        <family val="2"/>
        <charset val="238"/>
      </rPr>
      <t>Korpus vyroben z DTDL_min. tl. 18mm. Korpus lepený na ko</t>
    </r>
    <r>
      <rPr>
        <sz val="10"/>
        <rFont val="Tahoma"/>
        <family val="2"/>
        <charset val="238"/>
      </rPr>
      <t>líkový spoj bez viditelných konstrukčních spojů. Hrany korpusu opatřeny min. 0,8mm ABS hranou lepenou PUR lepidlem. Půda a dno vložená mezi boky  skříně. Police výškově stavitelné na policové podpěry. Dvířka vyrobena z DTDL_min. tl. 18 mm, opatřena min. 2mm ABS hranou lepenou PUR lepidlem. Osazena bezpečnostní panty s integrovaným tlumením pro pomalé dovírání s úhlem otevření min. 110° a oblými kovovými ergonomickými úchytkami,  s minimální roztečí vrtání 160mm, na výběr z min 2 odstínů. Dekor bude upřesněn na základě vzorníku dodavatele.</t>
    </r>
  </si>
  <si>
    <r>
      <rPr>
        <sz val="10"/>
        <color theme="1"/>
        <rFont val="Tahoma"/>
        <family val="2"/>
        <charset val="238"/>
      </rPr>
      <t>Odborné technické provedením montáže dle správného technologického postupu. Přikotvení nábytku ke stěnám  proti zabránění pádu skříňových sestav. Seskupení a pevné spojení nábytku do konečného stavu dle výkresové dokumentace. Kompletní zajištění zakázky včetně vynášky nábytku,likvidace obalových materiálů a kompletního úklidu ve smyslu plné provozuschopnosti předávaných místností.</t>
    </r>
    <r>
      <rPr>
        <sz val="10"/>
        <rFont val="Tahoma"/>
        <family val="2"/>
        <charset val="238"/>
      </rPr>
      <t xml:space="preserve">  </t>
    </r>
  </si>
  <si>
    <t>Skříň otevřená, rozměrů 1380x1100x400mm (ŠxVxH) Korpus skříně včetně zad a polic vyroben z DTDL_min. tl. 18mm. Korpus lepený na kolíkový spoj bez viditelných konstrukčních spojů. Hrany korpusu opatřeny min. 0,8mm ABS hranou lepenou PUR lepidlem. Půda naložená na boky skříně. Skříň na 25mm soklu opatřena rektifikační nohami v min rozpětí 0-11mm pro vyrovnání nerovností podlahy. Součástí skříně jsou plastové lišty pro osazení plastových boxů. Lišty jsou v odstínu korpusu. Plastový box o min. rozměrech 312x150x425 mm. Osazení 24 ks boxů je součástí skříně. Dekor skříně a barvy boxů budou upřesněny na základě vzorníku dodavatele.</t>
  </si>
  <si>
    <r>
      <t xml:space="preserve">Odborné technické provedením montáže dle správného technologického postupu. Přikotvení nábytku ke stěnám  proti zabránění pádu skříňových sestav. Seskupení a pevné spojení nábytku do konečného stavu </t>
    </r>
    <r>
      <rPr>
        <sz val="10"/>
        <color theme="1"/>
        <rFont val="Tahoma"/>
        <family val="2"/>
        <charset val="238"/>
      </rPr>
      <t>dle výkresové dokumentace. K</t>
    </r>
    <r>
      <rPr>
        <sz val="10"/>
        <rFont val="Tahoma"/>
        <family val="2"/>
        <charset val="238"/>
      </rPr>
      <t xml:space="preserve">ompletní zajištění zakázky včetně vynášky nábytku,likvidace obalových materiálů a kompletního úklidu ve smyslu plné provozuschopnosti předávaných místností.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</si>
</sst>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č&quot;_-;\-* #,##0.00\ &quot;Kč&quot;_-;_-* &quot;-&quot;??\ &quot;Kč&quot;_-;_-@_-"/>
    <numFmt numFmtId="164" formatCode="#,##0\_x0000_"/>
    <numFmt numFmtId="165" formatCode="#,##0.000"/>
    <numFmt numFmtId="166" formatCode="0.0"/>
    <numFmt numFmtId="167" formatCode="#,##0.00\ &quot;Kč&quot;"/>
  </numFmts>
  <fonts count="27" x14ac:knownFonts="1">
    <font>
      <sz val="11"/>
      <color theme="1"/>
      <name val="Calibri"/>
      <family val="2"/>
      <charset val="238"/>
      <scheme val="minor"/>
    </font>
    <font>
      <sz val="11"/>
      <color theme="1"/>
      <name val="Calibri"/>
      <family val="2"/>
      <charset val="238"/>
      <scheme val="minor"/>
    </font>
    <font>
      <sz val="10"/>
      <color theme="1"/>
      <name val="Calibri"/>
      <family val="2"/>
      <charset val="238"/>
      <scheme val="minor"/>
    </font>
    <font>
      <sz val="10"/>
      <name val="Arial CE"/>
      <family val="2"/>
      <charset val="238"/>
    </font>
    <font>
      <sz val="8"/>
      <name val="Calibri"/>
      <family val="2"/>
      <charset val="238"/>
      <scheme val="minor"/>
    </font>
    <font>
      <i/>
      <sz val="12"/>
      <color theme="1"/>
      <name val="Calibri"/>
      <family val="2"/>
      <charset val="238"/>
      <scheme val="minor"/>
    </font>
    <font>
      <b/>
      <sz val="36"/>
      <color rgb="FFFF0000"/>
      <name val="Calibri"/>
      <family val="2"/>
      <charset val="238"/>
      <scheme val="minor"/>
    </font>
    <font>
      <b/>
      <sz val="20"/>
      <color rgb="FFFF0000"/>
      <name val="Calibri"/>
      <family val="2"/>
      <charset val="238"/>
      <scheme val="minor"/>
    </font>
    <font>
      <b/>
      <sz val="22"/>
      <color rgb="FFFF0000"/>
      <name val="Calibri"/>
      <family val="2"/>
      <charset val="238"/>
      <scheme val="minor"/>
    </font>
    <font>
      <sz val="11"/>
      <color theme="1"/>
      <name val="Tahoma"/>
      <family val="2"/>
      <charset val="238"/>
    </font>
    <font>
      <b/>
      <sz val="16"/>
      <color theme="1"/>
      <name val="Tahoma"/>
      <family val="2"/>
      <charset val="238"/>
    </font>
    <font>
      <b/>
      <sz val="16"/>
      <color rgb="FFFF0000"/>
      <name val="Tahoma"/>
      <family val="2"/>
      <charset val="238"/>
    </font>
    <font>
      <b/>
      <sz val="11"/>
      <color theme="1"/>
      <name val="Tahoma"/>
      <family val="2"/>
      <charset val="238"/>
    </font>
    <font>
      <b/>
      <sz val="12"/>
      <name val="Tahoma"/>
      <family val="2"/>
      <charset val="238"/>
    </font>
    <font>
      <b/>
      <sz val="11"/>
      <color rgb="FFFF0000"/>
      <name val="Tahoma"/>
      <family val="2"/>
      <charset val="238"/>
    </font>
    <font>
      <b/>
      <sz val="11"/>
      <name val="Tahoma"/>
      <family val="2"/>
      <charset val="238"/>
    </font>
    <font>
      <b/>
      <i/>
      <sz val="11"/>
      <name val="Tahoma"/>
      <family val="2"/>
      <charset val="238"/>
    </font>
    <font>
      <b/>
      <sz val="12"/>
      <color theme="1"/>
      <name val="Tahoma"/>
      <family val="2"/>
      <charset val="238"/>
    </font>
    <font>
      <b/>
      <i/>
      <sz val="14"/>
      <color theme="1"/>
      <name val="Tahoma"/>
      <family val="2"/>
      <charset val="238"/>
    </font>
    <font>
      <i/>
      <sz val="10"/>
      <color theme="1"/>
      <name val="Tahoma"/>
      <family val="2"/>
      <charset val="238"/>
    </font>
    <font>
      <b/>
      <i/>
      <sz val="11"/>
      <color theme="1"/>
      <name val="Tahoma"/>
      <family val="2"/>
      <charset val="238"/>
    </font>
    <font>
      <sz val="10"/>
      <name val="Tahoma"/>
      <family val="2"/>
      <charset val="238"/>
    </font>
    <font>
      <sz val="10"/>
      <color theme="1"/>
      <name val="Tahoma"/>
      <family val="2"/>
      <charset val="238"/>
    </font>
    <font>
      <b/>
      <i/>
      <sz val="10"/>
      <name val="Tahoma"/>
      <family val="2"/>
      <charset val="238"/>
    </font>
    <font>
      <b/>
      <sz val="26"/>
      <color rgb="FFFF0000"/>
      <name val="Tahoma"/>
      <family val="2"/>
      <charset val="238"/>
    </font>
    <font>
      <i/>
      <sz val="12"/>
      <color theme="1"/>
      <name val="Tahoma"/>
      <family val="2"/>
      <charset val="238"/>
    </font>
    <font>
      <b/>
      <sz val="24"/>
      <color rgb="FFFF0000"/>
      <name val="Tahoma"/>
      <family val="2"/>
      <charset val="238"/>
    </font>
  </fonts>
  <fills count="8">
    <fill>
      <patternFill patternType="none"/>
    </fill>
    <fill>
      <patternFill patternType="gray125"/>
    </fill>
    <fill>
      <patternFill patternType="solid">
        <fgColor theme="6" tint="0.39997558519241921"/>
        <bgColor indexed="65"/>
      </patternFill>
    </fill>
    <fill>
      <patternFill patternType="solid">
        <fgColor theme="2" tint="-9.9978637043366805E-2"/>
        <bgColor indexed="64"/>
      </patternFill>
    </fill>
    <fill>
      <patternFill patternType="solid">
        <fgColor theme="0"/>
        <bgColor indexed="64"/>
      </patternFill>
    </fill>
    <fill>
      <patternFill patternType="solid">
        <fgColor indexed="22"/>
        <bgColor indexed="31"/>
      </patternFill>
    </fill>
    <fill>
      <patternFill patternType="solid">
        <fgColor theme="0" tint="-4.9989318521683403E-2"/>
        <bgColor indexed="31"/>
      </patternFill>
    </fill>
    <fill>
      <patternFill patternType="solid">
        <fgColor theme="9" tint="0.79998168889431442"/>
        <bgColor indexed="64"/>
      </patternFill>
    </fill>
  </fills>
  <borders count="3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3" fillId="0" borderId="0"/>
  </cellStyleXfs>
  <cellXfs count="122">
    <xf numFmtId="0" fontId="0" fillId="0" borderId="0" xfId="0"/>
    <xf numFmtId="0" fontId="2" fillId="0" borderId="0" xfId="0" applyFont="1" applyAlignment="1">
      <alignment horizontal="center"/>
    </xf>
    <xf numFmtId="44" fontId="2" fillId="0" borderId="0" xfId="0" applyNumberFormat="1" applyFont="1" applyAlignment="1">
      <alignment horizontal="center"/>
    </xf>
    <xf numFmtId="0" fontId="0" fillId="4" borderId="0" xfId="0" applyFill="1"/>
    <xf numFmtId="0" fontId="0" fillId="0" borderId="0" xfId="0" applyAlignment="1">
      <alignment horizontal="center"/>
    </xf>
    <xf numFmtId="0" fontId="0" fillId="0" borderId="0" xfId="0" applyAlignment="1">
      <alignment horizontal="center" vertical="center"/>
    </xf>
    <xf numFmtId="0" fontId="6" fillId="0" borderId="0" xfId="0" applyFont="1" applyAlignment="1">
      <alignment horizontal="center"/>
    </xf>
    <xf numFmtId="0" fontId="8" fillId="0" borderId="0" xfId="0" applyFont="1"/>
    <xf numFmtId="0" fontId="7" fillId="0" borderId="0" xfId="0" applyFont="1"/>
    <xf numFmtId="0" fontId="9" fillId="0" borderId="0" xfId="0" applyFont="1" applyAlignment="1">
      <alignment horizontal="center"/>
    </xf>
    <xf numFmtId="0" fontId="9" fillId="0" borderId="0" xfId="0" applyFont="1"/>
    <xf numFmtId="0" fontId="11" fillId="0" borderId="0" xfId="0" applyFont="1"/>
    <xf numFmtId="0" fontId="14" fillId="0" borderId="0" xfId="0" applyFont="1"/>
    <xf numFmtId="0" fontId="13" fillId="6" borderId="21" xfId="4" applyFont="1" applyFill="1" applyBorder="1" applyAlignment="1">
      <alignment horizontal="center" vertical="center"/>
    </xf>
    <xf numFmtId="0" fontId="13" fillId="6" borderId="14" xfId="4" applyFont="1" applyFill="1" applyBorder="1" applyAlignment="1">
      <alignment horizontal="center" vertical="center"/>
    </xf>
    <xf numFmtId="0" fontId="13" fillId="6" borderId="22" xfId="4" applyFont="1" applyFill="1" applyBorder="1" applyAlignment="1">
      <alignment horizontal="center" vertical="center"/>
    </xf>
    <xf numFmtId="0" fontId="15" fillId="5" borderId="21" xfId="4" applyFont="1" applyFill="1" applyBorder="1" applyAlignment="1">
      <alignment horizontal="center" vertical="center"/>
    </xf>
    <xf numFmtId="0" fontId="15" fillId="5" borderId="8" xfId="4" applyFont="1" applyFill="1" applyBorder="1" applyAlignment="1">
      <alignment horizontal="center" vertical="center" wrapText="1"/>
    </xf>
    <xf numFmtId="0" fontId="15" fillId="5" borderId="8" xfId="4" applyFont="1" applyFill="1" applyBorder="1" applyAlignment="1">
      <alignment horizontal="center" vertical="center"/>
    </xf>
    <xf numFmtId="0" fontId="15" fillId="5" borderId="20" xfId="4" applyFont="1" applyFill="1" applyBorder="1" applyAlignment="1">
      <alignment horizontal="center" vertical="center" wrapText="1"/>
    </xf>
    <xf numFmtId="0" fontId="15" fillId="0" borderId="19" xfId="4" applyFont="1" applyBorder="1" applyAlignment="1">
      <alignment horizontal="center" vertical="center" wrapText="1"/>
    </xf>
    <xf numFmtId="167" fontId="15" fillId="0" borderId="8" xfId="4" applyNumberFormat="1" applyFont="1" applyBorder="1" applyAlignment="1">
      <alignment horizontal="right" vertical="center" wrapText="1"/>
    </xf>
    <xf numFmtId="9" fontId="16" fillId="0" borderId="8" xfId="2" applyFont="1" applyBorder="1" applyAlignment="1">
      <alignment horizontal="center" vertical="center" wrapText="1"/>
    </xf>
    <xf numFmtId="167" fontId="15" fillId="0" borderId="20" xfId="4" applyNumberFormat="1" applyFont="1" applyBorder="1" applyAlignment="1">
      <alignment horizontal="right" vertical="center" wrapText="1"/>
    </xf>
    <xf numFmtId="167" fontId="17" fillId="0" borderId="20" xfId="4" applyNumberFormat="1" applyFont="1" applyBorder="1" applyAlignment="1">
      <alignment horizontal="right" vertical="center"/>
    </xf>
    <xf numFmtId="167" fontId="17" fillId="0" borderId="26" xfId="4" applyNumberFormat="1" applyFont="1" applyBorder="1" applyAlignment="1">
      <alignment horizontal="right" vertical="center"/>
    </xf>
    <xf numFmtId="0" fontId="19" fillId="3"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164" fontId="21" fillId="0" borderId="16" xfId="0" applyNumberFormat="1" applyFont="1" applyBorder="1" applyAlignment="1">
      <alignment horizontal="center" vertical="center"/>
    </xf>
    <xf numFmtId="49" fontId="21" fillId="0" borderId="17" xfId="0" applyNumberFormat="1" applyFont="1" applyBorder="1" applyAlignment="1">
      <alignment horizontal="left" vertical="center" wrapText="1"/>
    </xf>
    <xf numFmtId="0" fontId="21" fillId="0" borderId="17" xfId="0" applyFont="1" applyBorder="1" applyAlignment="1">
      <alignment vertical="center" wrapText="1"/>
    </xf>
    <xf numFmtId="164" fontId="21" fillId="0" borderId="17" xfId="0" applyNumberFormat="1" applyFont="1" applyBorder="1" applyAlignment="1">
      <alignment horizontal="center" vertical="center"/>
    </xf>
    <xf numFmtId="165" fontId="21" fillId="0" borderId="17" xfId="0" applyNumberFormat="1" applyFont="1" applyBorder="1" applyAlignment="1">
      <alignment horizontal="center" vertical="center"/>
    </xf>
    <xf numFmtId="44" fontId="21" fillId="7" borderId="17" xfId="1" applyFont="1" applyFill="1" applyBorder="1" applyAlignment="1">
      <alignment horizontal="center" vertical="center"/>
    </xf>
    <xf numFmtId="44" fontId="22" fillId="0" borderId="17" xfId="1" applyFont="1" applyFill="1" applyBorder="1" applyAlignment="1">
      <alignment horizontal="center" vertical="center"/>
    </xf>
    <xf numFmtId="166" fontId="22" fillId="0" borderId="17" xfId="2" applyNumberFormat="1" applyFont="1" applyFill="1" applyBorder="1" applyAlignment="1">
      <alignment horizontal="center" vertical="center"/>
    </xf>
    <xf numFmtId="44" fontId="22" fillId="0" borderId="18" xfId="0" applyNumberFormat="1" applyFont="1" applyBorder="1" applyAlignment="1">
      <alignment horizontal="center" vertical="center"/>
    </xf>
    <xf numFmtId="164" fontId="21" fillId="0" borderId="19" xfId="0" applyNumberFormat="1" applyFont="1" applyBorder="1" applyAlignment="1">
      <alignment horizontal="center" vertical="center"/>
    </xf>
    <xf numFmtId="49" fontId="21" fillId="0" borderId="8" xfId="0" applyNumberFormat="1" applyFont="1" applyBorder="1" applyAlignment="1">
      <alignment horizontal="left" vertical="center" wrapText="1"/>
    </xf>
    <xf numFmtId="0" fontId="21" fillId="0" borderId="8" xfId="0" applyFont="1" applyBorder="1" applyAlignment="1">
      <alignment vertical="center" wrapText="1"/>
    </xf>
    <xf numFmtId="164" fontId="21" fillId="0" borderId="8" xfId="0" applyNumberFormat="1" applyFont="1" applyBorder="1" applyAlignment="1">
      <alignment horizontal="center" vertical="center"/>
    </xf>
    <xf numFmtId="165" fontId="21" fillId="0" borderId="8" xfId="0" applyNumberFormat="1" applyFont="1" applyBorder="1" applyAlignment="1">
      <alignment horizontal="center" vertical="center"/>
    </xf>
    <xf numFmtId="44" fontId="21" fillId="7" borderId="8" xfId="1" applyFont="1" applyFill="1" applyBorder="1" applyAlignment="1">
      <alignment horizontal="center" vertical="center"/>
    </xf>
    <xf numFmtId="44" fontId="22" fillId="0" borderId="8" xfId="1" applyFont="1" applyFill="1" applyBorder="1" applyAlignment="1">
      <alignment horizontal="center" vertical="center"/>
    </xf>
    <xf numFmtId="166" fontId="22" fillId="0" borderId="8" xfId="2" applyNumberFormat="1" applyFont="1" applyFill="1" applyBorder="1" applyAlignment="1">
      <alignment horizontal="center" vertical="center"/>
    </xf>
    <xf numFmtId="44" fontId="22" fillId="0" borderId="20" xfId="0" applyNumberFormat="1" applyFont="1" applyBorder="1" applyAlignment="1">
      <alignment horizontal="center" vertical="center"/>
    </xf>
    <xf numFmtId="49" fontId="21" fillId="4" borderId="8" xfId="0" applyNumberFormat="1" applyFont="1" applyFill="1" applyBorder="1" applyAlignment="1">
      <alignment horizontal="left" vertical="center" wrapText="1"/>
    </xf>
    <xf numFmtId="44" fontId="22" fillId="0" borderId="8" xfId="1" applyFont="1" applyBorder="1" applyAlignment="1">
      <alignment horizontal="center" vertical="center"/>
    </xf>
    <xf numFmtId="166" fontId="22" fillId="0" borderId="8" xfId="2" applyNumberFormat="1" applyFont="1" applyBorder="1" applyAlignment="1">
      <alignment horizontal="center" vertical="center"/>
    </xf>
    <xf numFmtId="0" fontId="22" fillId="0" borderId="8" xfId="0" applyFont="1" applyBorder="1" applyAlignment="1">
      <alignment vertical="center" wrapText="1"/>
    </xf>
    <xf numFmtId="164" fontId="21" fillId="4" borderId="8" xfId="0" applyNumberFormat="1" applyFont="1" applyFill="1" applyBorder="1" applyAlignment="1">
      <alignment horizontal="center" vertical="center"/>
    </xf>
    <xf numFmtId="165" fontId="21" fillId="4" borderId="8" xfId="0" applyNumberFormat="1" applyFont="1" applyFill="1" applyBorder="1" applyAlignment="1">
      <alignment horizontal="center" vertical="center"/>
    </xf>
    <xf numFmtId="0" fontId="22" fillId="0" borderId="0" xfId="0" applyFont="1" applyAlignment="1">
      <alignment vertical="center" wrapText="1"/>
    </xf>
    <xf numFmtId="0" fontId="21" fillId="4" borderId="8" xfId="0" applyFont="1" applyFill="1" applyBorder="1" applyAlignment="1">
      <alignment vertical="center" wrapText="1"/>
    </xf>
    <xf numFmtId="164" fontId="21" fillId="0" borderId="28" xfId="0" applyNumberFormat="1" applyFont="1" applyBorder="1" applyAlignment="1">
      <alignment horizontal="center" vertical="center"/>
    </xf>
    <xf numFmtId="49" fontId="21" fillId="0" borderId="29" xfId="0" applyNumberFormat="1" applyFont="1" applyBorder="1" applyAlignment="1">
      <alignment horizontal="left" vertical="center" wrapText="1"/>
    </xf>
    <xf numFmtId="0" fontId="21" fillId="0" borderId="29" xfId="0" applyFont="1" applyBorder="1" applyAlignment="1">
      <alignment vertical="center" wrapText="1"/>
    </xf>
    <xf numFmtId="164" fontId="23" fillId="0" borderId="29" xfId="0" applyNumberFormat="1" applyFont="1" applyBorder="1" applyAlignment="1">
      <alignment horizontal="center" vertical="center"/>
    </xf>
    <xf numFmtId="3" fontId="23" fillId="0" borderId="29" xfId="0" applyNumberFormat="1" applyFont="1" applyBorder="1" applyAlignment="1">
      <alignment horizontal="center" vertical="center"/>
    </xf>
    <xf numFmtId="165" fontId="23" fillId="0" borderId="29" xfId="0" applyNumberFormat="1" applyFont="1" applyBorder="1" applyAlignment="1">
      <alignment horizontal="center" vertical="center"/>
    </xf>
    <xf numFmtId="166" fontId="22" fillId="0" borderId="29" xfId="2" applyNumberFormat="1" applyFont="1" applyBorder="1" applyAlignment="1">
      <alignment horizontal="center" vertical="center"/>
    </xf>
    <xf numFmtId="44" fontId="22" fillId="0" borderId="26" xfId="0" applyNumberFormat="1" applyFont="1" applyBorder="1" applyAlignment="1">
      <alignment horizontal="center" vertical="center"/>
    </xf>
    <xf numFmtId="44" fontId="22" fillId="0" borderId="17" xfId="1" applyFont="1" applyBorder="1" applyAlignment="1">
      <alignment horizontal="center" vertical="center"/>
    </xf>
    <xf numFmtId="166" fontId="22" fillId="0" borderId="17" xfId="2" applyNumberFormat="1" applyFont="1" applyBorder="1" applyAlignment="1">
      <alignment horizontal="center" vertical="center"/>
    </xf>
    <xf numFmtId="164" fontId="21" fillId="0" borderId="27" xfId="0" applyNumberFormat="1" applyFont="1" applyBorder="1" applyAlignment="1">
      <alignment horizontal="center" vertical="center"/>
    </xf>
    <xf numFmtId="0" fontId="9" fillId="0" borderId="0" xfId="0" applyFont="1" applyAlignment="1">
      <alignment wrapText="1"/>
    </xf>
    <xf numFmtId="0" fontId="9" fillId="0" borderId="0" xfId="0" applyFont="1" applyAlignment="1">
      <alignment horizontal="center" vertical="center"/>
    </xf>
    <xf numFmtId="0" fontId="22" fillId="0" borderId="0" xfId="0" applyFont="1" applyAlignment="1">
      <alignment horizontal="center"/>
    </xf>
    <xf numFmtId="0" fontId="24" fillId="0" borderId="0" xfId="0" applyFont="1" applyAlignment="1">
      <alignment horizontal="center" vertical="center"/>
    </xf>
    <xf numFmtId="164" fontId="21" fillId="0" borderId="31" xfId="0" applyNumberFormat="1" applyFont="1" applyBorder="1" applyAlignment="1">
      <alignment horizontal="center" vertical="center"/>
    </xf>
    <xf numFmtId="49" fontId="21" fillId="0" borderId="32" xfId="0" applyNumberFormat="1" applyFont="1" applyBorder="1" applyAlignment="1">
      <alignment horizontal="left" vertical="center" wrapText="1"/>
    </xf>
    <xf numFmtId="0" fontId="9" fillId="0" borderId="7" xfId="0" applyFont="1" applyBorder="1" applyAlignment="1">
      <alignment wrapText="1"/>
    </xf>
    <xf numFmtId="164" fontId="21" fillId="0" borderId="7" xfId="0" applyNumberFormat="1" applyFont="1" applyBorder="1" applyAlignment="1">
      <alignment horizontal="center" vertical="center"/>
    </xf>
    <xf numFmtId="0" fontId="9" fillId="0" borderId="7" xfId="0" applyFont="1" applyBorder="1" applyAlignment="1">
      <alignment horizontal="center" vertical="center" wrapText="1"/>
    </xf>
    <xf numFmtId="44" fontId="21" fillId="7" borderId="33" xfId="1" applyFont="1" applyFill="1" applyBorder="1" applyAlignment="1">
      <alignment horizontal="center" vertical="center"/>
    </xf>
    <xf numFmtId="44" fontId="22" fillId="0" borderId="7" xfId="1" applyFont="1" applyFill="1" applyBorder="1" applyAlignment="1">
      <alignment horizontal="center" vertical="center"/>
    </xf>
    <xf numFmtId="166" fontId="22" fillId="0" borderId="7" xfId="2" applyNumberFormat="1" applyFont="1" applyFill="1" applyBorder="1" applyAlignment="1">
      <alignment horizontal="center" vertical="center"/>
    </xf>
    <xf numFmtId="44" fontId="22" fillId="0" borderId="30" xfId="0" applyNumberFormat="1" applyFont="1" applyBorder="1" applyAlignment="1">
      <alignment horizontal="center" vertical="center"/>
    </xf>
    <xf numFmtId="0" fontId="9" fillId="0" borderId="8" xfId="0" applyFont="1" applyBorder="1" applyAlignment="1">
      <alignment horizontal="center" vertical="center" wrapText="1"/>
    </xf>
    <xf numFmtId="44" fontId="21" fillId="7" borderId="13" xfId="1" applyFont="1" applyFill="1" applyBorder="1" applyAlignment="1">
      <alignment horizontal="center" vertical="center"/>
    </xf>
    <xf numFmtId="0" fontId="9" fillId="0" borderId="8" xfId="0" applyFont="1" applyBorder="1" applyAlignment="1">
      <alignment wrapText="1"/>
    </xf>
    <xf numFmtId="0" fontId="9" fillId="0" borderId="8" xfId="0" applyFont="1" applyBorder="1" applyAlignment="1">
      <alignment vertical="center" wrapText="1"/>
    </xf>
    <xf numFmtId="49" fontId="21" fillId="0" borderId="15" xfId="0" applyNumberFormat="1" applyFont="1" applyBorder="1" applyAlignment="1">
      <alignment horizontal="left" vertical="center" wrapText="1"/>
    </xf>
    <xf numFmtId="0" fontId="9" fillId="0" borderId="8" xfId="0" applyFont="1" applyBorder="1" applyAlignment="1">
      <alignment horizontal="center" vertical="center"/>
    </xf>
    <xf numFmtId="49" fontId="21" fillId="0" borderId="9" xfId="0" applyNumberFormat="1" applyFont="1" applyBorder="1" applyAlignment="1">
      <alignment horizontal="left" vertical="center" wrapText="1"/>
    </xf>
    <xf numFmtId="166" fontId="22" fillId="0" borderId="7" xfId="2" applyNumberFormat="1" applyFont="1" applyBorder="1" applyAlignment="1">
      <alignment horizontal="center" vertical="center"/>
    </xf>
    <xf numFmtId="0" fontId="9" fillId="0" borderId="9" xfId="0" applyFont="1" applyBorder="1" applyAlignment="1">
      <alignment horizontal="center" vertical="center"/>
    </xf>
    <xf numFmtId="165" fontId="21" fillId="4" borderId="7" xfId="0" applyNumberFormat="1" applyFont="1" applyFill="1" applyBorder="1" applyAlignment="1">
      <alignment horizontal="center" vertical="center"/>
    </xf>
    <xf numFmtId="0" fontId="26" fillId="0" borderId="0" xfId="0" applyFont="1" applyAlignment="1">
      <alignment wrapText="1"/>
    </xf>
    <xf numFmtId="44" fontId="22" fillId="0" borderId="0" xfId="0" applyNumberFormat="1" applyFont="1" applyAlignment="1">
      <alignment horizontal="center"/>
    </xf>
    <xf numFmtId="0" fontId="9" fillId="4" borderId="0" xfId="0" applyFont="1" applyFill="1"/>
    <xf numFmtId="0" fontId="15" fillId="5" borderId="14" xfId="4" applyFont="1" applyFill="1" applyBorder="1" applyAlignment="1">
      <alignment horizontal="center" vertical="center"/>
    </xf>
    <xf numFmtId="0" fontId="15" fillId="5" borderId="13" xfId="4" applyFont="1" applyFill="1" applyBorder="1" applyAlignment="1">
      <alignment horizontal="center" vertical="center"/>
    </xf>
    <xf numFmtId="0" fontId="13" fillId="5" borderId="19" xfId="4" applyFont="1" applyFill="1" applyBorder="1" applyAlignment="1">
      <alignment horizontal="center" vertical="center"/>
    </xf>
    <xf numFmtId="0" fontId="13" fillId="5" borderId="8" xfId="4" applyFont="1" applyFill="1" applyBorder="1" applyAlignment="1">
      <alignment horizontal="center" vertical="center"/>
    </xf>
    <xf numFmtId="0" fontId="13" fillId="5" borderId="20" xfId="4" applyFont="1" applyFill="1" applyBorder="1" applyAlignment="1">
      <alignment horizontal="center" vertical="center"/>
    </xf>
    <xf numFmtId="0" fontId="17" fillId="0" borderId="21" xfId="4" applyFont="1" applyBorder="1" applyAlignment="1">
      <alignment horizontal="right" vertical="center"/>
    </xf>
    <xf numFmtId="0" fontId="17" fillId="0" borderId="14" xfId="4" applyFont="1" applyBorder="1" applyAlignment="1">
      <alignment horizontal="right" vertical="center"/>
    </xf>
    <xf numFmtId="0" fontId="17" fillId="0" borderId="13" xfId="4" applyFont="1" applyBorder="1" applyAlignment="1">
      <alignment horizontal="right" vertical="center"/>
    </xf>
    <xf numFmtId="0" fontId="17" fillId="0" borderId="23" xfId="4" applyFont="1" applyBorder="1" applyAlignment="1">
      <alignment horizontal="right" vertical="center"/>
    </xf>
    <xf numFmtId="0" fontId="17" fillId="0" borderId="24" xfId="4" applyFont="1" applyBorder="1" applyAlignment="1">
      <alignment horizontal="right" vertical="center"/>
    </xf>
    <xf numFmtId="0" fontId="17" fillId="0" borderId="25" xfId="4" applyFont="1" applyBorder="1" applyAlignment="1">
      <alignment horizontal="right" vertical="center"/>
    </xf>
    <xf numFmtId="0" fontId="15" fillId="0" borderId="15" xfId="4" applyFont="1" applyBorder="1" applyAlignment="1">
      <alignment horizontal="left" vertical="center" wrapText="1"/>
    </xf>
    <xf numFmtId="0" fontId="15" fillId="0" borderId="14" xfId="4" applyFont="1" applyBorder="1" applyAlignment="1">
      <alignment horizontal="left" vertical="center" wrapText="1"/>
    </xf>
    <xf numFmtId="0" fontId="15" fillId="0" borderId="13" xfId="4" applyFont="1" applyBorder="1" applyAlignment="1">
      <alignment horizontal="left" vertical="center" wrapText="1"/>
    </xf>
    <xf numFmtId="0" fontId="9" fillId="0" borderId="0" xfId="0" applyFont="1" applyAlignment="1">
      <alignment horizont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2" fillId="0" borderId="19" xfId="0" applyFont="1" applyBorder="1" applyAlignment="1">
      <alignment horizontal="center" vertical="center"/>
    </xf>
    <xf numFmtId="0" fontId="12" fillId="0" borderId="8" xfId="0" applyFont="1" applyBorder="1" applyAlignment="1">
      <alignment horizontal="center" vertical="center"/>
    </xf>
    <xf numFmtId="0" fontId="12" fillId="0" borderId="8" xfId="0" applyFont="1" applyBorder="1" applyAlignment="1">
      <alignment horizontal="center" vertical="center" wrapText="1"/>
    </xf>
    <xf numFmtId="0" fontId="12" fillId="0" borderId="20" xfId="0" applyFont="1" applyBorder="1" applyAlignment="1">
      <alignment horizontal="center" vertical="center" wrapText="1"/>
    </xf>
    <xf numFmtId="0" fontId="5" fillId="0" borderId="0" xfId="0" applyFont="1" applyAlignment="1">
      <alignment horizontal="center"/>
    </xf>
    <xf numFmtId="0" fontId="18" fillId="7"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0" fillId="2" borderId="4" xfId="3" applyFont="1" applyBorder="1" applyAlignment="1">
      <alignment horizontal="center" vertical="center"/>
    </xf>
    <xf numFmtId="0" fontId="20" fillId="2" borderId="5" xfId="3" applyFont="1" applyBorder="1" applyAlignment="1">
      <alignment horizontal="center" vertical="center"/>
    </xf>
    <xf numFmtId="0" fontId="20" fillId="2" borderId="6" xfId="3" applyFont="1" applyBorder="1" applyAlignment="1">
      <alignment horizontal="center" vertical="center"/>
    </xf>
    <xf numFmtId="0" fontId="25" fillId="0" borderId="0" xfId="0" applyFont="1" applyAlignment="1">
      <alignment horizontal="center"/>
    </xf>
  </cellXfs>
  <cellStyles count="5">
    <cellStyle name="60 % – Zvýraznění 3" xfId="3" builtinId="40"/>
    <cellStyle name="Měna" xfId="1" builtinId="4"/>
    <cellStyle name="Normální" xfId="0" builtinId="0"/>
    <cellStyle name="Normální 3" xfId="4" xr:uid="{00000000-0005-0000-0000-000003000000}"/>
    <cellStyle name="Procenta" xfId="2" builtinId="5"/>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11206</xdr:colOff>
      <xdr:row>0</xdr:row>
      <xdr:rowOff>907149</xdr:rowOff>
    </xdr:to>
    <xdr:pic>
      <xdr:nvPicPr>
        <xdr:cNvPr id="2" name="Obrázek 1">
          <a:extLst>
            <a:ext uri="{FF2B5EF4-FFF2-40B4-BE49-F238E27FC236}">
              <a16:creationId xmlns:a16="http://schemas.microsoft.com/office/drawing/2014/main" id="{8BD77FAE-C0F1-49CB-B8BA-1F7F33EBFAAF}"/>
            </a:ext>
          </a:extLst>
        </xdr:cNvPr>
        <xdr:cNvPicPr>
          <a:picLocks noChangeAspect="1"/>
        </xdr:cNvPicPr>
      </xdr:nvPicPr>
      <xdr:blipFill>
        <a:blip xmlns:r="http://schemas.openxmlformats.org/officeDocument/2006/relationships" r:embed="rId1"/>
        <a:stretch>
          <a:fillRect/>
        </a:stretch>
      </xdr:blipFill>
      <xdr:spPr>
        <a:xfrm>
          <a:off x="0" y="0"/>
          <a:ext cx="9424147" cy="90714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zoomScale="85" zoomScaleNormal="85" workbookViewId="0">
      <selection activeCell="K17" sqref="K17"/>
    </sheetView>
  </sheetViews>
  <sheetFormatPr defaultColWidth="8.88671875" defaultRowHeight="13.8" x14ac:dyDescent="0.25"/>
  <cols>
    <col min="1" max="10" width="8.88671875" style="10"/>
    <col min="11" max="11" width="19.88671875" style="10" customWidth="1"/>
    <col min="12" max="12" width="10.6640625" style="10" customWidth="1"/>
    <col min="13" max="13" width="19.88671875" style="10" customWidth="1"/>
    <col min="14" max="14" width="62" style="10" customWidth="1"/>
    <col min="15" max="16384" width="8.88671875" style="10"/>
  </cols>
  <sheetData>
    <row r="1" spans="1:14" ht="72.75" customHeight="1" thickBot="1" x14ac:dyDescent="0.3">
      <c r="A1" s="106"/>
      <c r="B1" s="106"/>
      <c r="C1" s="106"/>
      <c r="D1" s="106"/>
      <c r="E1" s="106"/>
      <c r="F1" s="106"/>
      <c r="G1" s="106"/>
      <c r="H1" s="106"/>
      <c r="I1" s="106"/>
      <c r="J1" s="106"/>
      <c r="K1" s="106"/>
      <c r="L1" s="106"/>
      <c r="M1" s="106"/>
    </row>
    <row r="2" spans="1:14" ht="54" customHeight="1" x14ac:dyDescent="0.35">
      <c r="A2" s="107" t="s">
        <v>60</v>
      </c>
      <c r="B2" s="108"/>
      <c r="C2" s="108"/>
      <c r="D2" s="108"/>
      <c r="E2" s="108"/>
      <c r="F2" s="108"/>
      <c r="G2" s="108"/>
      <c r="H2" s="108"/>
      <c r="I2" s="108"/>
      <c r="J2" s="108"/>
      <c r="K2" s="108"/>
      <c r="L2" s="108"/>
      <c r="M2" s="109"/>
      <c r="N2" s="11"/>
    </row>
    <row r="3" spans="1:14" ht="32.25" customHeight="1" x14ac:dyDescent="0.25">
      <c r="A3" s="110" t="s">
        <v>13</v>
      </c>
      <c r="B3" s="111"/>
      <c r="C3" s="111"/>
      <c r="D3" s="111"/>
      <c r="E3" s="111"/>
      <c r="F3" s="111"/>
      <c r="G3" s="112" t="s">
        <v>22</v>
      </c>
      <c r="H3" s="112"/>
      <c r="I3" s="112"/>
      <c r="J3" s="112"/>
      <c r="K3" s="112"/>
      <c r="L3" s="112"/>
      <c r="M3" s="113"/>
    </row>
    <row r="4" spans="1:14" ht="36.75" customHeight="1" x14ac:dyDescent="0.25">
      <c r="A4" s="110" t="s">
        <v>14</v>
      </c>
      <c r="B4" s="111"/>
      <c r="C4" s="111"/>
      <c r="D4" s="111"/>
      <c r="E4" s="111"/>
      <c r="F4" s="111"/>
      <c r="G4" s="112" t="s">
        <v>23</v>
      </c>
      <c r="H4" s="112"/>
      <c r="I4" s="112"/>
      <c r="J4" s="112"/>
      <c r="K4" s="112"/>
      <c r="L4" s="112"/>
      <c r="M4" s="113"/>
    </row>
    <row r="5" spans="1:14" ht="20.25" customHeight="1" x14ac:dyDescent="0.25">
      <c r="A5" s="94" t="s">
        <v>59</v>
      </c>
      <c r="B5" s="95"/>
      <c r="C5" s="95"/>
      <c r="D5" s="95"/>
      <c r="E5" s="95"/>
      <c r="F5" s="95"/>
      <c r="G5" s="95"/>
      <c r="H5" s="95"/>
      <c r="I5" s="95"/>
      <c r="J5" s="95"/>
      <c r="K5" s="95"/>
      <c r="L5" s="95"/>
      <c r="M5" s="96"/>
      <c r="N5" s="12"/>
    </row>
    <row r="6" spans="1:14" ht="8.25" customHeight="1" x14ac:dyDescent="0.25">
      <c r="A6" s="13"/>
      <c r="B6" s="14"/>
      <c r="C6" s="14"/>
      <c r="D6" s="14"/>
      <c r="E6" s="14"/>
      <c r="F6" s="14"/>
      <c r="G6" s="14"/>
      <c r="H6" s="14"/>
      <c r="I6" s="14"/>
      <c r="J6" s="14"/>
      <c r="K6" s="14"/>
      <c r="L6" s="14"/>
      <c r="M6" s="15"/>
    </row>
    <row r="7" spans="1:14" ht="49.5" customHeight="1" x14ac:dyDescent="0.25">
      <c r="A7" s="16" t="s">
        <v>15</v>
      </c>
      <c r="B7" s="92" t="s">
        <v>16</v>
      </c>
      <c r="C7" s="92"/>
      <c r="D7" s="92"/>
      <c r="E7" s="92"/>
      <c r="F7" s="92"/>
      <c r="G7" s="92"/>
      <c r="H7" s="92"/>
      <c r="I7" s="92"/>
      <c r="J7" s="93"/>
      <c r="K7" s="17" t="s">
        <v>19</v>
      </c>
      <c r="L7" s="18" t="s">
        <v>18</v>
      </c>
      <c r="M7" s="19" t="s">
        <v>20</v>
      </c>
    </row>
    <row r="8" spans="1:14" ht="21" customHeight="1" x14ac:dyDescent="0.25">
      <c r="A8" s="20">
        <v>1</v>
      </c>
      <c r="B8" s="103" t="s">
        <v>24</v>
      </c>
      <c r="C8" s="104"/>
      <c r="D8" s="104"/>
      <c r="E8" s="104"/>
      <c r="F8" s="104"/>
      <c r="G8" s="104"/>
      <c r="H8" s="104"/>
      <c r="I8" s="104"/>
      <c r="J8" s="105"/>
      <c r="K8" s="21">
        <f>'Kmenové učebny'!G15</f>
        <v>0</v>
      </c>
      <c r="L8" s="22">
        <v>0.21</v>
      </c>
      <c r="M8" s="23">
        <f>K8*1.21</f>
        <v>0</v>
      </c>
    </row>
    <row r="9" spans="1:14" ht="21" customHeight="1" x14ac:dyDescent="0.25">
      <c r="A9" s="20">
        <v>2</v>
      </c>
      <c r="B9" s="103" t="s">
        <v>25</v>
      </c>
      <c r="C9" s="104"/>
      <c r="D9" s="104"/>
      <c r="E9" s="104"/>
      <c r="F9" s="104"/>
      <c r="G9" s="104"/>
      <c r="H9" s="104"/>
      <c r="I9" s="104"/>
      <c r="J9" s="105"/>
      <c r="K9" s="21">
        <f>'Kabinet školní družiny'!G18</f>
        <v>0</v>
      </c>
      <c r="L9" s="22">
        <v>0.21</v>
      </c>
      <c r="M9" s="23">
        <f t="shared" ref="M9" si="0">K9*1.21</f>
        <v>0</v>
      </c>
    </row>
    <row r="10" spans="1:14" ht="21" customHeight="1" x14ac:dyDescent="0.25">
      <c r="A10" s="20">
        <v>3</v>
      </c>
      <c r="B10" s="103" t="s">
        <v>26</v>
      </c>
      <c r="C10" s="104"/>
      <c r="D10" s="104"/>
      <c r="E10" s="104"/>
      <c r="F10" s="104"/>
      <c r="G10" s="104"/>
      <c r="H10" s="104"/>
      <c r="I10" s="104"/>
      <c r="J10" s="105"/>
      <c r="K10" s="21">
        <f>'Vestavné skříně'!G28</f>
        <v>0</v>
      </c>
      <c r="L10" s="22">
        <v>0.21</v>
      </c>
      <c r="M10" s="23">
        <f t="shared" ref="M10" si="1">K10*1.21</f>
        <v>0</v>
      </c>
    </row>
    <row r="11" spans="1:14" ht="21" customHeight="1" x14ac:dyDescent="0.25">
      <c r="A11" s="97" t="s">
        <v>17</v>
      </c>
      <c r="B11" s="98"/>
      <c r="C11" s="98"/>
      <c r="D11" s="98"/>
      <c r="E11" s="98"/>
      <c r="F11" s="98"/>
      <c r="G11" s="98"/>
      <c r="H11" s="98"/>
      <c r="I11" s="98"/>
      <c r="J11" s="98"/>
      <c r="K11" s="98"/>
      <c r="L11" s="99"/>
      <c r="M11" s="24">
        <f>SUM(K8:K10)</f>
        <v>0</v>
      </c>
    </row>
    <row r="12" spans="1:14" ht="21" customHeight="1" thickBot="1" x14ac:dyDescent="0.3">
      <c r="A12" s="100" t="s">
        <v>12</v>
      </c>
      <c r="B12" s="101"/>
      <c r="C12" s="101"/>
      <c r="D12" s="101"/>
      <c r="E12" s="101"/>
      <c r="F12" s="101"/>
      <c r="G12" s="101"/>
      <c r="H12" s="101"/>
      <c r="I12" s="101"/>
      <c r="J12" s="101"/>
      <c r="K12" s="101"/>
      <c r="L12" s="102"/>
      <c r="M12" s="25">
        <f>SUM(M8:M10)</f>
        <v>0</v>
      </c>
    </row>
  </sheetData>
  <mergeCells count="13">
    <mergeCell ref="A1:M1"/>
    <mergeCell ref="A2:M2"/>
    <mergeCell ref="A3:F3"/>
    <mergeCell ref="A4:F4"/>
    <mergeCell ref="G3:M3"/>
    <mergeCell ref="G4:M4"/>
    <mergeCell ref="B7:J7"/>
    <mergeCell ref="A5:M5"/>
    <mergeCell ref="A11:L11"/>
    <mergeCell ref="A12:L12"/>
    <mergeCell ref="B8:J8"/>
    <mergeCell ref="B9:J9"/>
    <mergeCell ref="B10:J10"/>
  </mergeCells>
  <phoneticPr fontId="4" type="noConversion"/>
  <pageMargins left="0.7" right="0.7" top="0.78740157499999996" bottom="0.78740157499999996"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21"/>
  <sheetViews>
    <sheetView tabSelected="1" zoomScale="90" zoomScaleNormal="90" workbookViewId="0">
      <selection activeCell="B5" sqref="B5"/>
    </sheetView>
  </sheetViews>
  <sheetFormatPr defaultColWidth="9.109375" defaultRowHeight="14.4" x14ac:dyDescent="0.3"/>
  <cols>
    <col min="2" max="2" width="16" customWidth="1"/>
    <col min="3" max="3" width="65.6640625" customWidth="1"/>
    <col min="5" max="5" width="9.44140625" style="4" bestFit="1" customWidth="1"/>
    <col min="6" max="6" width="13.44140625" style="4" bestFit="1" customWidth="1"/>
    <col min="7" max="7" width="18.33203125" style="1" bestFit="1" customWidth="1"/>
    <col min="8" max="8" width="10.109375" style="1" customWidth="1"/>
    <col min="9" max="9" width="15" style="1" customWidth="1"/>
    <col min="10" max="10" width="63.6640625" customWidth="1"/>
  </cols>
  <sheetData>
    <row r="1" spans="1:9" ht="15" thickBot="1" x14ac:dyDescent="0.35"/>
    <row r="2" spans="1:9" ht="47.25" customHeight="1" thickBot="1" x14ac:dyDescent="0.35">
      <c r="A2" s="115" t="s">
        <v>75</v>
      </c>
      <c r="B2" s="116"/>
      <c r="C2" s="116"/>
      <c r="D2" s="116"/>
      <c r="E2" s="116"/>
      <c r="F2" s="116"/>
      <c r="G2" s="116"/>
      <c r="H2" s="116"/>
      <c r="I2" s="117"/>
    </row>
    <row r="3" spans="1:9" ht="42" customHeight="1" thickBot="1" x14ac:dyDescent="0.35">
      <c r="A3" s="26" t="s">
        <v>0</v>
      </c>
      <c r="B3" s="27" t="s">
        <v>1</v>
      </c>
      <c r="C3" s="27" t="s">
        <v>2</v>
      </c>
      <c r="D3" s="27" t="s">
        <v>3</v>
      </c>
      <c r="E3" s="27" t="s">
        <v>4</v>
      </c>
      <c r="F3" s="27" t="s">
        <v>5</v>
      </c>
      <c r="G3" s="27" t="s">
        <v>6</v>
      </c>
      <c r="H3" s="27" t="s">
        <v>7</v>
      </c>
      <c r="I3" s="28" t="s">
        <v>8</v>
      </c>
    </row>
    <row r="4" spans="1:9" ht="27.75" customHeight="1" thickBot="1" x14ac:dyDescent="0.35">
      <c r="A4" s="118" t="s">
        <v>24</v>
      </c>
      <c r="B4" s="119"/>
      <c r="C4" s="119"/>
      <c r="D4" s="119"/>
      <c r="E4" s="119"/>
      <c r="F4" s="119"/>
      <c r="G4" s="119"/>
      <c r="H4" s="119"/>
      <c r="I4" s="120"/>
    </row>
    <row r="5" spans="1:9" ht="91.5" customHeight="1" x14ac:dyDescent="0.3">
      <c r="A5" s="29">
        <v>1</v>
      </c>
      <c r="B5" s="30" t="s">
        <v>27</v>
      </c>
      <c r="C5" s="31" t="s">
        <v>61</v>
      </c>
      <c r="D5" s="32" t="s">
        <v>9</v>
      </c>
      <c r="E5" s="33">
        <v>15</v>
      </c>
      <c r="F5" s="34"/>
      <c r="G5" s="35">
        <f>F5*E5</f>
        <v>0</v>
      </c>
      <c r="H5" s="36">
        <v>21</v>
      </c>
      <c r="I5" s="37">
        <f>G5*1.21</f>
        <v>0</v>
      </c>
    </row>
    <row r="6" spans="1:9" ht="98.25" customHeight="1" x14ac:dyDescent="0.3">
      <c r="A6" s="38">
        <v>2</v>
      </c>
      <c r="B6" s="39" t="s">
        <v>28</v>
      </c>
      <c r="C6" s="40" t="s">
        <v>46</v>
      </c>
      <c r="D6" s="41" t="s">
        <v>9</v>
      </c>
      <c r="E6" s="42">
        <v>30</v>
      </c>
      <c r="F6" s="43"/>
      <c r="G6" s="44">
        <f t="shared" ref="G6:G9" si="0">F6*E6</f>
        <v>0</v>
      </c>
      <c r="H6" s="45">
        <v>21</v>
      </c>
      <c r="I6" s="46">
        <f t="shared" ref="I6:I9" si="1">G6*1.21</f>
        <v>0</v>
      </c>
    </row>
    <row r="7" spans="1:9" ht="133.5" customHeight="1" x14ac:dyDescent="0.3">
      <c r="A7" s="41">
        <v>3</v>
      </c>
      <c r="B7" s="47" t="s">
        <v>29</v>
      </c>
      <c r="C7" s="40" t="s">
        <v>77</v>
      </c>
      <c r="D7" s="41" t="s">
        <v>9</v>
      </c>
      <c r="E7" s="42">
        <v>1</v>
      </c>
      <c r="F7" s="43"/>
      <c r="G7" s="48">
        <f t="shared" si="0"/>
        <v>0</v>
      </c>
      <c r="H7" s="49">
        <v>21</v>
      </c>
      <c r="I7" s="46">
        <f t="shared" si="1"/>
        <v>0</v>
      </c>
    </row>
    <row r="8" spans="1:9" ht="98.25" customHeight="1" x14ac:dyDescent="0.3">
      <c r="A8" s="41">
        <v>4</v>
      </c>
      <c r="B8" s="39" t="s">
        <v>30</v>
      </c>
      <c r="C8" s="50" t="s">
        <v>62</v>
      </c>
      <c r="D8" s="41" t="s">
        <v>9</v>
      </c>
      <c r="E8" s="42">
        <v>1</v>
      </c>
      <c r="F8" s="43"/>
      <c r="G8" s="48">
        <f t="shared" si="0"/>
        <v>0</v>
      </c>
      <c r="H8" s="49">
        <v>21</v>
      </c>
      <c r="I8" s="46">
        <f t="shared" si="1"/>
        <v>0</v>
      </c>
    </row>
    <row r="9" spans="1:9" ht="101.25" customHeight="1" x14ac:dyDescent="0.3">
      <c r="A9" s="41">
        <v>5</v>
      </c>
      <c r="B9" s="39" t="s">
        <v>27</v>
      </c>
      <c r="C9" s="40" t="s">
        <v>61</v>
      </c>
      <c r="D9" s="51" t="s">
        <v>9</v>
      </c>
      <c r="E9" s="52">
        <v>15</v>
      </c>
      <c r="F9" s="43"/>
      <c r="G9" s="48">
        <f t="shared" si="0"/>
        <v>0</v>
      </c>
      <c r="H9" s="49">
        <v>21</v>
      </c>
      <c r="I9" s="46">
        <f t="shared" si="1"/>
        <v>0</v>
      </c>
    </row>
    <row r="10" spans="1:9" ht="94.5" customHeight="1" x14ac:dyDescent="0.3">
      <c r="A10" s="38">
        <v>6</v>
      </c>
      <c r="B10" s="39" t="s">
        <v>28</v>
      </c>
      <c r="C10" s="40" t="s">
        <v>46</v>
      </c>
      <c r="D10" s="51" t="s">
        <v>9</v>
      </c>
      <c r="E10" s="52">
        <v>30</v>
      </c>
      <c r="F10" s="43"/>
      <c r="G10" s="48">
        <f t="shared" ref="G10:G11" si="2">F10*E10</f>
        <v>0</v>
      </c>
      <c r="H10" s="49">
        <v>21</v>
      </c>
      <c r="I10" s="46">
        <f t="shared" ref="I10:I11" si="3">G10*1.21</f>
        <v>0</v>
      </c>
    </row>
    <row r="11" spans="1:9" ht="114" customHeight="1" x14ac:dyDescent="0.3">
      <c r="A11" s="38">
        <v>7</v>
      </c>
      <c r="B11" s="47" t="s">
        <v>29</v>
      </c>
      <c r="C11" s="40" t="s">
        <v>77</v>
      </c>
      <c r="D11" s="51" t="s">
        <v>9</v>
      </c>
      <c r="E11" s="52">
        <v>1</v>
      </c>
      <c r="F11" s="43"/>
      <c r="G11" s="48">
        <f t="shared" si="2"/>
        <v>0</v>
      </c>
      <c r="H11" s="49">
        <v>21</v>
      </c>
      <c r="I11" s="46">
        <f t="shared" si="3"/>
        <v>0</v>
      </c>
    </row>
    <row r="12" spans="1:9" ht="114" customHeight="1" x14ac:dyDescent="0.3">
      <c r="A12" s="38">
        <v>8</v>
      </c>
      <c r="B12" s="39" t="s">
        <v>30</v>
      </c>
      <c r="C12" s="53" t="s">
        <v>45</v>
      </c>
      <c r="D12" s="51" t="s">
        <v>9</v>
      </c>
      <c r="E12" s="52">
        <v>1</v>
      </c>
      <c r="F12" s="43"/>
      <c r="G12" s="48">
        <f t="shared" ref="G12:G13" si="4">F12*E12</f>
        <v>0</v>
      </c>
      <c r="H12" s="49">
        <v>21</v>
      </c>
      <c r="I12" s="46">
        <f>G12*1.21</f>
        <v>0</v>
      </c>
    </row>
    <row r="13" spans="1:9" ht="114" customHeight="1" x14ac:dyDescent="0.3">
      <c r="A13" s="38">
        <v>9</v>
      </c>
      <c r="B13" s="47" t="s">
        <v>39</v>
      </c>
      <c r="C13" s="54" t="s">
        <v>64</v>
      </c>
      <c r="D13" s="51" t="s">
        <v>44</v>
      </c>
      <c r="E13" s="52">
        <v>1</v>
      </c>
      <c r="F13" s="43"/>
      <c r="G13" s="48">
        <f t="shared" si="4"/>
        <v>0</v>
      </c>
      <c r="H13" s="49">
        <v>21</v>
      </c>
      <c r="I13" s="46">
        <f t="shared" ref="I13" si="5">G13*1.21</f>
        <v>0</v>
      </c>
    </row>
    <row r="14" spans="1:9" ht="114" customHeight="1" x14ac:dyDescent="0.3">
      <c r="A14" s="38">
        <v>10</v>
      </c>
      <c r="B14" s="47" t="s">
        <v>40</v>
      </c>
      <c r="C14" s="53" t="s">
        <v>63</v>
      </c>
      <c r="D14" s="51" t="s">
        <v>44</v>
      </c>
      <c r="E14" s="52">
        <v>1</v>
      </c>
      <c r="F14" s="43"/>
      <c r="G14" s="48">
        <f t="shared" ref="G14" si="6">F14*E14</f>
        <v>0</v>
      </c>
      <c r="H14" s="49">
        <v>21</v>
      </c>
      <c r="I14" s="46">
        <f>G14*1.21</f>
        <v>0</v>
      </c>
    </row>
    <row r="15" spans="1:9" ht="21" customHeight="1" thickBot="1" x14ac:dyDescent="0.35">
      <c r="A15" s="55"/>
      <c r="B15" s="56"/>
      <c r="C15" s="57"/>
      <c r="D15" s="58"/>
      <c r="E15" s="59">
        <f>SUM(E5:E13)</f>
        <v>95</v>
      </c>
      <c r="F15" s="60"/>
      <c r="G15" s="60">
        <f>SUM(G5:G14)</f>
        <v>0</v>
      </c>
      <c r="H15" s="61"/>
      <c r="I15" s="62">
        <f t="shared" ref="I15" si="7">G15*1.21</f>
        <v>0</v>
      </c>
    </row>
    <row r="16" spans="1:9" ht="32.25" customHeight="1" x14ac:dyDescent="0.3">
      <c r="A16" s="114"/>
      <c r="B16" s="114"/>
      <c r="C16" s="114"/>
      <c r="D16" s="114"/>
      <c r="E16" s="114"/>
      <c r="F16" s="114"/>
      <c r="G16" s="114"/>
      <c r="H16" s="114"/>
      <c r="I16" s="114"/>
    </row>
    <row r="17" spans="1:49" ht="32.25" customHeight="1" x14ac:dyDescent="0.5">
      <c r="C17" s="8"/>
    </row>
    <row r="18" spans="1:49" s="3" customFormat="1" ht="23.25" customHeight="1" x14ac:dyDescent="0.3">
      <c r="A18"/>
      <c r="B18"/>
      <c r="C18"/>
      <c r="D18"/>
      <c r="E18" s="4"/>
      <c r="F18" s="4"/>
      <c r="G18" s="2"/>
      <c r="H18" s="1"/>
      <c r="I18" s="2"/>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row>
    <row r="19" spans="1:49" s="5" customFormat="1" ht="30.75" customHeight="1" x14ac:dyDescent="0.3">
      <c r="A19"/>
      <c r="B19"/>
      <c r="C19"/>
      <c r="D19"/>
      <c r="E19" s="4"/>
      <c r="F19" s="4"/>
      <c r="G19" s="1"/>
      <c r="H19" s="1"/>
      <c r="I19" s="1"/>
    </row>
    <row r="21" spans="1:49" ht="15" customHeight="1" x14ac:dyDescent="0.3"/>
  </sheetData>
  <mergeCells count="3">
    <mergeCell ref="A16:I16"/>
    <mergeCell ref="A2:I2"/>
    <mergeCell ref="A4:I4"/>
  </mergeCells>
  <pageMargins left="0.7" right="0.7" top="0.78740157499999996" bottom="0.78740157499999996" header="0.3" footer="0.3"/>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24"/>
  <sheetViews>
    <sheetView topLeftCell="A7" zoomScale="90" zoomScaleNormal="90" workbookViewId="0">
      <selection activeCell="A2" sqref="A2:I2"/>
    </sheetView>
  </sheetViews>
  <sheetFormatPr defaultColWidth="9.109375" defaultRowHeight="14.4" x14ac:dyDescent="0.3"/>
  <cols>
    <col min="2" max="2" width="16" customWidth="1"/>
    <col min="3" max="3" width="65.6640625" customWidth="1"/>
    <col min="5" max="5" width="9.44140625" style="4" bestFit="1" customWidth="1"/>
    <col min="6" max="6" width="13.44140625" style="4" bestFit="1" customWidth="1"/>
    <col min="7" max="7" width="18.33203125" style="1" bestFit="1" customWidth="1"/>
    <col min="8" max="8" width="10.109375" style="1" customWidth="1"/>
    <col min="9" max="9" width="15" style="1" customWidth="1"/>
    <col min="10" max="10" width="99.33203125" customWidth="1"/>
  </cols>
  <sheetData>
    <row r="1" spans="1:10" ht="15" thickBot="1" x14ac:dyDescent="0.35"/>
    <row r="2" spans="1:10" ht="47.25" customHeight="1" thickBot="1" x14ac:dyDescent="0.9">
      <c r="A2" s="115" t="s">
        <v>76</v>
      </c>
      <c r="B2" s="116"/>
      <c r="C2" s="116"/>
      <c r="D2" s="116"/>
      <c r="E2" s="116"/>
      <c r="F2" s="116"/>
      <c r="G2" s="116"/>
      <c r="H2" s="116"/>
      <c r="I2" s="117"/>
      <c r="J2" s="6"/>
    </row>
    <row r="3" spans="1:10" ht="42" customHeight="1" thickBot="1" x14ac:dyDescent="0.35">
      <c r="A3" s="26" t="s">
        <v>0</v>
      </c>
      <c r="B3" s="27" t="s">
        <v>1</v>
      </c>
      <c r="C3" s="27" t="s">
        <v>2</v>
      </c>
      <c r="D3" s="27" t="s">
        <v>3</v>
      </c>
      <c r="E3" s="27" t="s">
        <v>4</v>
      </c>
      <c r="F3" s="27" t="s">
        <v>5</v>
      </c>
      <c r="G3" s="27" t="s">
        <v>6</v>
      </c>
      <c r="H3" s="27" t="s">
        <v>7</v>
      </c>
      <c r="I3" s="28" t="s">
        <v>8</v>
      </c>
    </row>
    <row r="4" spans="1:10" ht="27.75" customHeight="1" thickBot="1" x14ac:dyDescent="0.35">
      <c r="A4" s="118" t="s">
        <v>24</v>
      </c>
      <c r="B4" s="119"/>
      <c r="C4" s="119"/>
      <c r="D4" s="119"/>
      <c r="E4" s="119"/>
      <c r="F4" s="119"/>
      <c r="G4" s="119"/>
      <c r="H4" s="119"/>
      <c r="I4" s="120"/>
    </row>
    <row r="5" spans="1:10" ht="123" customHeight="1" x14ac:dyDescent="0.3">
      <c r="A5" s="29">
        <v>1</v>
      </c>
      <c r="B5" s="30" t="s">
        <v>31</v>
      </c>
      <c r="C5" s="31" t="s">
        <v>48</v>
      </c>
      <c r="D5" s="32" t="s">
        <v>9</v>
      </c>
      <c r="E5" s="33">
        <v>5</v>
      </c>
      <c r="F5" s="34"/>
      <c r="G5" s="63">
        <f>F5*E5</f>
        <v>0</v>
      </c>
      <c r="H5" s="64">
        <v>21</v>
      </c>
      <c r="I5" s="37">
        <f>G5*1.21</f>
        <v>0</v>
      </c>
    </row>
    <row r="6" spans="1:10" ht="98.25" customHeight="1" x14ac:dyDescent="0.3">
      <c r="A6" s="38">
        <v>2</v>
      </c>
      <c r="B6" s="39" t="s">
        <v>30</v>
      </c>
      <c r="C6" s="53" t="s">
        <v>50</v>
      </c>
      <c r="D6" s="41" t="s">
        <v>9</v>
      </c>
      <c r="E6" s="42">
        <v>5</v>
      </c>
      <c r="F6" s="43"/>
      <c r="G6" s="48">
        <f t="shared" ref="G6:G13" si="0">F6*E6</f>
        <v>0</v>
      </c>
      <c r="H6" s="49">
        <v>21</v>
      </c>
      <c r="I6" s="46">
        <f t="shared" ref="I6:I13" si="1">G6*1.21</f>
        <v>0</v>
      </c>
    </row>
    <row r="7" spans="1:10" ht="106.5" customHeight="1" x14ac:dyDescent="0.3">
      <c r="A7" s="38">
        <v>3</v>
      </c>
      <c r="B7" s="47" t="s">
        <v>10</v>
      </c>
      <c r="C7" s="40" t="s">
        <v>49</v>
      </c>
      <c r="D7" s="41" t="s">
        <v>9</v>
      </c>
      <c r="E7" s="42">
        <v>5</v>
      </c>
      <c r="F7" s="43"/>
      <c r="G7" s="48">
        <f t="shared" si="0"/>
        <v>0</v>
      </c>
      <c r="H7" s="49">
        <v>21</v>
      </c>
      <c r="I7" s="46">
        <f t="shared" si="1"/>
        <v>0</v>
      </c>
    </row>
    <row r="8" spans="1:10" ht="177" customHeight="1" x14ac:dyDescent="0.3">
      <c r="A8" s="38">
        <v>4</v>
      </c>
      <c r="B8" s="39" t="s">
        <v>32</v>
      </c>
      <c r="C8" s="40" t="s">
        <v>78</v>
      </c>
      <c r="D8" s="41" t="s">
        <v>9</v>
      </c>
      <c r="E8" s="42">
        <v>5</v>
      </c>
      <c r="F8" s="43"/>
      <c r="G8" s="48">
        <f t="shared" si="0"/>
        <v>0</v>
      </c>
      <c r="H8" s="49">
        <v>21</v>
      </c>
      <c r="I8" s="46">
        <f t="shared" si="1"/>
        <v>0</v>
      </c>
    </row>
    <row r="9" spans="1:10" ht="101.25" customHeight="1" x14ac:dyDescent="0.3">
      <c r="A9" s="38">
        <v>5</v>
      </c>
      <c r="B9" s="39" t="s">
        <v>32</v>
      </c>
      <c r="C9" s="40" t="s">
        <v>51</v>
      </c>
      <c r="D9" s="51" t="s">
        <v>9</v>
      </c>
      <c r="E9" s="52">
        <v>5</v>
      </c>
      <c r="F9" s="43"/>
      <c r="G9" s="48">
        <f t="shared" si="0"/>
        <v>0</v>
      </c>
      <c r="H9" s="49">
        <v>21</v>
      </c>
      <c r="I9" s="46">
        <f t="shared" si="1"/>
        <v>0</v>
      </c>
    </row>
    <row r="10" spans="1:10" ht="168.75" customHeight="1" x14ac:dyDescent="0.3">
      <c r="A10" s="38">
        <v>6</v>
      </c>
      <c r="B10" s="47" t="s">
        <v>33</v>
      </c>
      <c r="C10" s="54" t="s">
        <v>79</v>
      </c>
      <c r="D10" s="51" t="s">
        <v>9</v>
      </c>
      <c r="E10" s="52">
        <v>2</v>
      </c>
      <c r="F10" s="43"/>
      <c r="G10" s="48">
        <f t="shared" si="0"/>
        <v>0</v>
      </c>
      <c r="H10" s="49">
        <v>21</v>
      </c>
      <c r="I10" s="46">
        <f t="shared" si="1"/>
        <v>0</v>
      </c>
    </row>
    <row r="11" spans="1:10" ht="193.5" customHeight="1" x14ac:dyDescent="0.3">
      <c r="A11" s="38">
        <v>7</v>
      </c>
      <c r="B11" s="47" t="s">
        <v>34</v>
      </c>
      <c r="C11" s="54" t="s">
        <v>80</v>
      </c>
      <c r="D11" s="51" t="s">
        <v>21</v>
      </c>
      <c r="E11" s="52">
        <v>3</v>
      </c>
      <c r="F11" s="43"/>
      <c r="G11" s="48">
        <f t="shared" si="0"/>
        <v>0</v>
      </c>
      <c r="H11" s="49">
        <v>21</v>
      </c>
      <c r="I11" s="46">
        <f t="shared" si="1"/>
        <v>0</v>
      </c>
    </row>
    <row r="12" spans="1:10" ht="147" customHeight="1" x14ac:dyDescent="0.3">
      <c r="A12" s="38">
        <v>8</v>
      </c>
      <c r="B12" s="47" t="s">
        <v>35</v>
      </c>
      <c r="C12" s="54" t="s">
        <v>81</v>
      </c>
      <c r="D12" s="51" t="s">
        <v>11</v>
      </c>
      <c r="E12" s="52">
        <v>5</v>
      </c>
      <c r="F12" s="43"/>
      <c r="G12" s="48">
        <f t="shared" si="0"/>
        <v>0</v>
      </c>
      <c r="H12" s="49">
        <v>21</v>
      </c>
      <c r="I12" s="46">
        <f t="shared" si="1"/>
        <v>0</v>
      </c>
    </row>
    <row r="13" spans="1:10" ht="114" customHeight="1" x14ac:dyDescent="0.3">
      <c r="A13" s="38">
        <v>9</v>
      </c>
      <c r="B13" s="39" t="s">
        <v>36</v>
      </c>
      <c r="C13" s="50" t="s">
        <v>65</v>
      </c>
      <c r="D13" s="51" t="s">
        <v>9</v>
      </c>
      <c r="E13" s="52">
        <v>1</v>
      </c>
      <c r="F13" s="43"/>
      <c r="G13" s="48">
        <f t="shared" si="0"/>
        <v>0</v>
      </c>
      <c r="H13" s="49">
        <v>21</v>
      </c>
      <c r="I13" s="46">
        <f t="shared" si="1"/>
        <v>0</v>
      </c>
    </row>
    <row r="14" spans="1:10" ht="101.25" customHeight="1" x14ac:dyDescent="0.3">
      <c r="A14" s="65">
        <v>10</v>
      </c>
      <c r="B14" s="39" t="s">
        <v>37</v>
      </c>
      <c r="C14" s="50" t="s">
        <v>66</v>
      </c>
      <c r="D14" s="51" t="s">
        <v>11</v>
      </c>
      <c r="E14" s="52">
        <v>1</v>
      </c>
      <c r="F14" s="43"/>
      <c r="G14" s="48">
        <f t="shared" ref="G14:G15" si="2">F14*E14</f>
        <v>0</v>
      </c>
      <c r="H14" s="49">
        <v>21</v>
      </c>
      <c r="I14" s="46">
        <f t="shared" ref="I14:I15" si="3">G14*1.21</f>
        <v>0</v>
      </c>
    </row>
    <row r="15" spans="1:10" ht="68.25" customHeight="1" x14ac:dyDescent="0.3">
      <c r="A15" s="65">
        <v>11</v>
      </c>
      <c r="B15" s="39" t="s">
        <v>38</v>
      </c>
      <c r="C15" s="50" t="s">
        <v>67</v>
      </c>
      <c r="D15" s="51" t="s">
        <v>9</v>
      </c>
      <c r="E15" s="52">
        <v>1</v>
      </c>
      <c r="F15" s="43"/>
      <c r="G15" s="48">
        <f t="shared" si="2"/>
        <v>0</v>
      </c>
      <c r="H15" s="49">
        <v>21</v>
      </c>
      <c r="I15" s="46">
        <f t="shared" si="3"/>
        <v>0</v>
      </c>
    </row>
    <row r="16" spans="1:10" ht="68.25" customHeight="1" x14ac:dyDescent="0.3">
      <c r="A16" s="65">
        <v>13</v>
      </c>
      <c r="B16" s="39" t="s">
        <v>39</v>
      </c>
      <c r="C16" s="54" t="s">
        <v>47</v>
      </c>
      <c r="D16" s="51" t="s">
        <v>41</v>
      </c>
      <c r="E16" s="52">
        <v>1</v>
      </c>
      <c r="F16" s="43"/>
      <c r="G16" s="48">
        <f t="shared" ref="G16:G17" si="4">F16*E16</f>
        <v>0</v>
      </c>
      <c r="H16" s="49">
        <v>21</v>
      </c>
      <c r="I16" s="46">
        <f t="shared" ref="I16:I18" si="5">G16*1.21</f>
        <v>0</v>
      </c>
    </row>
    <row r="17" spans="1:49" ht="96" customHeight="1" x14ac:dyDescent="0.3">
      <c r="A17" s="65">
        <v>14</v>
      </c>
      <c r="B17" s="39" t="s">
        <v>40</v>
      </c>
      <c r="C17" s="40" t="s">
        <v>82</v>
      </c>
      <c r="D17" s="51" t="s">
        <v>41</v>
      </c>
      <c r="E17" s="52">
        <v>1</v>
      </c>
      <c r="F17" s="43"/>
      <c r="G17" s="48">
        <f t="shared" si="4"/>
        <v>0</v>
      </c>
      <c r="H17" s="49">
        <v>21</v>
      </c>
      <c r="I17" s="46">
        <f t="shared" si="5"/>
        <v>0</v>
      </c>
    </row>
    <row r="18" spans="1:49" ht="21" customHeight="1" thickBot="1" x14ac:dyDescent="0.35">
      <c r="A18" s="55"/>
      <c r="B18" s="56"/>
      <c r="C18" s="57"/>
      <c r="D18" s="58"/>
      <c r="E18" s="59">
        <f>SUM(E5:E17)</f>
        <v>40</v>
      </c>
      <c r="F18" s="60"/>
      <c r="G18" s="60">
        <f>SUM(G5:G17)</f>
        <v>0</v>
      </c>
      <c r="H18" s="61"/>
      <c r="I18" s="62">
        <f t="shared" si="5"/>
        <v>0</v>
      </c>
    </row>
    <row r="19" spans="1:49" ht="32.25" customHeight="1" x14ac:dyDescent="0.3">
      <c r="A19" s="114"/>
      <c r="B19" s="114"/>
      <c r="C19" s="114"/>
      <c r="D19" s="114"/>
      <c r="E19" s="114"/>
      <c r="F19" s="114"/>
      <c r="G19" s="114"/>
      <c r="H19" s="114"/>
      <c r="I19" s="114"/>
    </row>
    <row r="20" spans="1:49" ht="32.25" customHeight="1" x14ac:dyDescent="0.55000000000000004">
      <c r="C20" s="7"/>
    </row>
    <row r="21" spans="1:49" s="3" customFormat="1" ht="23.25" customHeight="1" x14ac:dyDescent="0.3">
      <c r="A21"/>
      <c r="B21"/>
      <c r="C21"/>
      <c r="D21"/>
      <c r="E21" s="4"/>
      <c r="F21" s="4"/>
      <c r="G21" s="2"/>
      <c r="H21" s="1"/>
      <c r="I21" s="2"/>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row>
    <row r="22" spans="1:49" s="5" customFormat="1" ht="30.75" customHeight="1" x14ac:dyDescent="0.3">
      <c r="A22"/>
      <c r="B22"/>
      <c r="C22"/>
      <c r="D22"/>
      <c r="E22" s="4"/>
      <c r="F22" s="4"/>
      <c r="G22" s="1"/>
      <c r="H22" s="1"/>
      <c r="I22" s="1"/>
    </row>
    <row r="24" spans="1:49" ht="15" customHeight="1" x14ac:dyDescent="0.3"/>
  </sheetData>
  <mergeCells count="3">
    <mergeCell ref="A2:I2"/>
    <mergeCell ref="A4:I4"/>
    <mergeCell ref="A19:I19"/>
  </mergeCells>
  <pageMargins left="0.7" right="0.7" top="0.78740157499999996" bottom="0.78740157499999996" header="0.3" footer="0.3"/>
  <pageSetup paperSize="9" scale="4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34"/>
  <sheetViews>
    <sheetView topLeftCell="A12" zoomScale="85" zoomScaleNormal="85" workbookViewId="0">
      <selection activeCell="C13" sqref="C13"/>
    </sheetView>
  </sheetViews>
  <sheetFormatPr defaultColWidth="9.109375" defaultRowHeight="13.8" x14ac:dyDescent="0.25"/>
  <cols>
    <col min="1" max="1" width="9.109375" style="10"/>
    <col min="2" max="2" width="16" style="10" customWidth="1"/>
    <col min="3" max="3" width="71.33203125" style="66" customWidth="1"/>
    <col min="4" max="4" width="9.109375" style="10"/>
    <col min="5" max="5" width="9.44140625" style="67" bestFit="1" customWidth="1"/>
    <col min="6" max="6" width="13.44140625" style="9" bestFit="1" customWidth="1"/>
    <col min="7" max="7" width="18.33203125" style="68" bestFit="1" customWidth="1"/>
    <col min="8" max="8" width="10.109375" style="68" customWidth="1"/>
    <col min="9" max="9" width="15" style="68" customWidth="1"/>
    <col min="10" max="10" width="88" style="10" customWidth="1"/>
    <col min="11" max="16384" width="9.109375" style="10"/>
  </cols>
  <sheetData>
    <row r="1" spans="1:10" ht="14.4" thickBot="1" x14ac:dyDescent="0.3"/>
    <row r="2" spans="1:10" ht="47.25" customHeight="1" thickBot="1" x14ac:dyDescent="0.3">
      <c r="A2" s="115" t="s">
        <v>76</v>
      </c>
      <c r="B2" s="116"/>
      <c r="C2" s="116"/>
      <c r="D2" s="116"/>
      <c r="E2" s="116"/>
      <c r="F2" s="116"/>
      <c r="G2" s="116"/>
      <c r="H2" s="116"/>
      <c r="I2" s="117"/>
    </row>
    <row r="3" spans="1:10" ht="42" customHeight="1" thickBot="1" x14ac:dyDescent="0.3">
      <c r="A3" s="26" t="s">
        <v>0</v>
      </c>
      <c r="B3" s="27" t="s">
        <v>1</v>
      </c>
      <c r="C3" s="27" t="s">
        <v>2</v>
      </c>
      <c r="D3" s="27" t="s">
        <v>3</v>
      </c>
      <c r="E3" s="27" t="s">
        <v>4</v>
      </c>
      <c r="F3" s="27" t="s">
        <v>5</v>
      </c>
      <c r="G3" s="27" t="s">
        <v>6</v>
      </c>
      <c r="H3" s="27" t="s">
        <v>7</v>
      </c>
      <c r="I3" s="28" t="s">
        <v>8</v>
      </c>
      <c r="J3" s="69"/>
    </row>
    <row r="4" spans="1:10" ht="27.75" customHeight="1" thickBot="1" x14ac:dyDescent="0.3">
      <c r="A4" s="118" t="s">
        <v>24</v>
      </c>
      <c r="B4" s="119"/>
      <c r="C4" s="119"/>
      <c r="D4" s="119"/>
      <c r="E4" s="119"/>
      <c r="F4" s="119"/>
      <c r="G4" s="119"/>
      <c r="H4" s="119"/>
      <c r="I4" s="120"/>
      <c r="J4" s="69"/>
    </row>
    <row r="5" spans="1:10" ht="124.2" x14ac:dyDescent="0.25">
      <c r="A5" s="70">
        <v>1</v>
      </c>
      <c r="B5" s="71" t="s">
        <v>43</v>
      </c>
      <c r="C5" s="72" t="s">
        <v>83</v>
      </c>
      <c r="D5" s="73" t="s">
        <v>9</v>
      </c>
      <c r="E5" s="74">
        <v>1</v>
      </c>
      <c r="F5" s="75"/>
      <c r="G5" s="76">
        <f>F5*E5</f>
        <v>0</v>
      </c>
      <c r="H5" s="77">
        <v>21</v>
      </c>
      <c r="I5" s="78">
        <f>G5*1.21</f>
        <v>0</v>
      </c>
      <c r="J5" s="69"/>
    </row>
    <row r="6" spans="1:10" ht="110.4" x14ac:dyDescent="0.25">
      <c r="A6" s="38">
        <v>2</v>
      </c>
      <c r="B6" s="39" t="s">
        <v>43</v>
      </c>
      <c r="C6" s="66" t="s">
        <v>70</v>
      </c>
      <c r="D6" s="41" t="s">
        <v>9</v>
      </c>
      <c r="E6" s="79">
        <v>5</v>
      </c>
      <c r="F6" s="80"/>
      <c r="G6" s="44">
        <f t="shared" ref="G6:G11" si="0">F6*E6</f>
        <v>0</v>
      </c>
      <c r="H6" s="45">
        <v>21</v>
      </c>
      <c r="I6" s="46">
        <f t="shared" ref="I6:I11" si="1">G6*1.21</f>
        <v>0</v>
      </c>
      <c r="J6" s="69"/>
    </row>
    <row r="7" spans="1:10" ht="96.6" x14ac:dyDescent="0.25">
      <c r="A7" s="38">
        <v>3</v>
      </c>
      <c r="B7" s="39" t="s">
        <v>33</v>
      </c>
      <c r="C7" s="81" t="s">
        <v>71</v>
      </c>
      <c r="D7" s="41" t="s">
        <v>9</v>
      </c>
      <c r="E7" s="79">
        <v>5</v>
      </c>
      <c r="F7" s="80"/>
      <c r="G7" s="44">
        <f t="shared" si="0"/>
        <v>0</v>
      </c>
      <c r="H7" s="45">
        <v>21</v>
      </c>
      <c r="I7" s="46">
        <f t="shared" si="1"/>
        <v>0</v>
      </c>
      <c r="J7" s="69"/>
    </row>
    <row r="8" spans="1:10" ht="138" x14ac:dyDescent="0.25">
      <c r="A8" s="38">
        <v>4</v>
      </c>
      <c r="B8" s="39" t="s">
        <v>35</v>
      </c>
      <c r="C8" s="81" t="s">
        <v>53</v>
      </c>
      <c r="D8" s="41" t="s">
        <v>9</v>
      </c>
      <c r="E8" s="79">
        <v>5</v>
      </c>
      <c r="F8" s="80"/>
      <c r="G8" s="44">
        <f t="shared" si="0"/>
        <v>0</v>
      </c>
      <c r="H8" s="45">
        <v>21</v>
      </c>
      <c r="I8" s="46">
        <f t="shared" si="1"/>
        <v>0</v>
      </c>
      <c r="J8" s="69"/>
    </row>
    <row r="9" spans="1:10" ht="31.8" x14ac:dyDescent="0.25">
      <c r="A9" s="38">
        <v>5</v>
      </c>
      <c r="B9" s="39" t="s">
        <v>42</v>
      </c>
      <c r="C9" s="82" t="s">
        <v>68</v>
      </c>
      <c r="D9" s="41" t="s">
        <v>9</v>
      </c>
      <c r="E9" s="79">
        <v>1</v>
      </c>
      <c r="F9" s="80"/>
      <c r="G9" s="44">
        <f t="shared" si="0"/>
        <v>0</v>
      </c>
      <c r="H9" s="77">
        <v>21</v>
      </c>
      <c r="I9" s="46">
        <f t="shared" si="1"/>
        <v>0</v>
      </c>
      <c r="J9" s="69"/>
    </row>
    <row r="10" spans="1:10" ht="124.2" x14ac:dyDescent="0.25">
      <c r="A10" s="38">
        <v>6</v>
      </c>
      <c r="B10" s="83" t="s">
        <v>43</v>
      </c>
      <c r="C10" s="81" t="s">
        <v>83</v>
      </c>
      <c r="D10" s="41" t="s">
        <v>9</v>
      </c>
      <c r="E10" s="79">
        <v>1</v>
      </c>
      <c r="F10" s="80"/>
      <c r="G10" s="44">
        <f t="shared" si="0"/>
        <v>0</v>
      </c>
      <c r="H10" s="45">
        <v>21</v>
      </c>
      <c r="I10" s="46">
        <f t="shared" si="1"/>
        <v>0</v>
      </c>
      <c r="J10" s="69"/>
    </row>
    <row r="11" spans="1:10" ht="165.6" x14ac:dyDescent="0.25">
      <c r="A11" s="38">
        <v>7</v>
      </c>
      <c r="B11" s="39" t="s">
        <v>33</v>
      </c>
      <c r="C11" s="81" t="s">
        <v>69</v>
      </c>
      <c r="D11" s="41" t="s">
        <v>9</v>
      </c>
      <c r="E11" s="79">
        <v>3</v>
      </c>
      <c r="F11" s="80"/>
      <c r="G11" s="44">
        <f t="shared" si="0"/>
        <v>0</v>
      </c>
      <c r="H11" s="45">
        <v>21</v>
      </c>
      <c r="I11" s="46">
        <f t="shared" si="1"/>
        <v>0</v>
      </c>
      <c r="J11" s="69"/>
    </row>
    <row r="12" spans="1:10" ht="179.4" x14ac:dyDescent="0.25">
      <c r="A12" s="38">
        <v>8</v>
      </c>
      <c r="B12" s="39" t="s">
        <v>34</v>
      </c>
      <c r="C12" s="81" t="s">
        <v>54</v>
      </c>
      <c r="D12" s="41" t="s">
        <v>9</v>
      </c>
      <c r="E12" s="79">
        <v>2</v>
      </c>
      <c r="F12" s="80"/>
      <c r="G12" s="44">
        <f t="shared" ref="G12:G27" si="2">F12*E12</f>
        <v>0</v>
      </c>
      <c r="H12" s="45">
        <v>21</v>
      </c>
      <c r="I12" s="46">
        <f t="shared" ref="I12:I28" si="3">G12*1.21</f>
        <v>0</v>
      </c>
      <c r="J12" s="69"/>
    </row>
    <row r="13" spans="1:10" ht="138" x14ac:dyDescent="0.25">
      <c r="A13" s="38">
        <v>9</v>
      </c>
      <c r="B13" s="83" t="s">
        <v>35</v>
      </c>
      <c r="C13" s="81" t="s">
        <v>52</v>
      </c>
      <c r="D13" s="41" t="s">
        <v>9</v>
      </c>
      <c r="E13" s="84">
        <v>5</v>
      </c>
      <c r="F13" s="80"/>
      <c r="G13" s="44">
        <f t="shared" si="2"/>
        <v>0</v>
      </c>
      <c r="H13" s="45">
        <v>21</v>
      </c>
      <c r="I13" s="46">
        <f t="shared" si="3"/>
        <v>0</v>
      </c>
      <c r="J13" s="69"/>
    </row>
    <row r="14" spans="1:10" ht="31.8" x14ac:dyDescent="0.25">
      <c r="A14" s="65">
        <v>10</v>
      </c>
      <c r="B14" s="83" t="s">
        <v>42</v>
      </c>
      <c r="C14" s="81" t="s">
        <v>68</v>
      </c>
      <c r="D14" s="41" t="s">
        <v>9</v>
      </c>
      <c r="E14" s="84">
        <v>1</v>
      </c>
      <c r="F14" s="80"/>
      <c r="G14" s="44">
        <f t="shared" si="2"/>
        <v>0</v>
      </c>
      <c r="H14" s="77">
        <v>21</v>
      </c>
      <c r="I14" s="46">
        <f t="shared" si="3"/>
        <v>0</v>
      </c>
      <c r="J14" s="69"/>
    </row>
    <row r="15" spans="1:10" ht="110.4" x14ac:dyDescent="0.25">
      <c r="A15" s="65">
        <v>11</v>
      </c>
      <c r="B15" s="83" t="s">
        <v>43</v>
      </c>
      <c r="C15" s="81" t="s">
        <v>55</v>
      </c>
      <c r="D15" s="41" t="s">
        <v>9</v>
      </c>
      <c r="E15" s="84">
        <v>5</v>
      </c>
      <c r="F15" s="80"/>
      <c r="G15" s="44">
        <f t="shared" si="2"/>
        <v>0</v>
      </c>
      <c r="H15" s="45">
        <v>21</v>
      </c>
      <c r="I15" s="46">
        <f t="shared" si="3"/>
        <v>0</v>
      </c>
      <c r="J15" s="69"/>
    </row>
    <row r="16" spans="1:10" ht="96.6" x14ac:dyDescent="0.25">
      <c r="A16" s="65">
        <v>12</v>
      </c>
      <c r="B16" s="39" t="s">
        <v>33</v>
      </c>
      <c r="C16" s="81" t="s">
        <v>72</v>
      </c>
      <c r="D16" s="51" t="s">
        <v>9</v>
      </c>
      <c r="E16" s="84">
        <v>2</v>
      </c>
      <c r="F16" s="80"/>
      <c r="G16" s="48">
        <f t="shared" si="2"/>
        <v>0</v>
      </c>
      <c r="H16" s="49">
        <v>21</v>
      </c>
      <c r="I16" s="46">
        <f t="shared" si="3"/>
        <v>0</v>
      </c>
      <c r="J16" s="69"/>
    </row>
    <row r="17" spans="1:49" ht="179.4" x14ac:dyDescent="0.25">
      <c r="A17" s="65">
        <v>13</v>
      </c>
      <c r="B17" s="39" t="s">
        <v>34</v>
      </c>
      <c r="C17" s="81" t="s">
        <v>73</v>
      </c>
      <c r="D17" s="41" t="s">
        <v>9</v>
      </c>
      <c r="E17" s="84">
        <v>1</v>
      </c>
      <c r="F17" s="80"/>
      <c r="G17" s="48">
        <f t="shared" si="2"/>
        <v>0</v>
      </c>
      <c r="H17" s="49">
        <v>21</v>
      </c>
      <c r="I17" s="46">
        <f t="shared" si="3"/>
        <v>0</v>
      </c>
      <c r="J17" s="69"/>
    </row>
    <row r="18" spans="1:49" ht="138" x14ac:dyDescent="0.25">
      <c r="A18" s="65">
        <v>14</v>
      </c>
      <c r="B18" s="85" t="s">
        <v>35</v>
      </c>
      <c r="C18" s="66" t="s">
        <v>74</v>
      </c>
      <c r="D18" s="41" t="s">
        <v>9</v>
      </c>
      <c r="E18" s="84">
        <v>3</v>
      </c>
      <c r="F18" s="80"/>
      <c r="G18" s="48">
        <f t="shared" si="2"/>
        <v>0</v>
      </c>
      <c r="H18" s="49">
        <v>21</v>
      </c>
      <c r="I18" s="46">
        <f t="shared" si="3"/>
        <v>0</v>
      </c>
      <c r="J18" s="69"/>
    </row>
    <row r="19" spans="1:49" ht="31.8" x14ac:dyDescent="0.25">
      <c r="A19" s="65">
        <v>15</v>
      </c>
      <c r="B19" s="39" t="s">
        <v>42</v>
      </c>
      <c r="C19" s="81" t="s">
        <v>68</v>
      </c>
      <c r="D19" s="51" t="s">
        <v>9</v>
      </c>
      <c r="E19" s="84">
        <v>1</v>
      </c>
      <c r="F19" s="80"/>
      <c r="G19" s="48">
        <f t="shared" si="2"/>
        <v>0</v>
      </c>
      <c r="H19" s="86">
        <v>21</v>
      </c>
      <c r="I19" s="46">
        <f t="shared" si="3"/>
        <v>0</v>
      </c>
      <c r="J19" s="69"/>
    </row>
    <row r="20" spans="1:49" ht="124.2" x14ac:dyDescent="0.25">
      <c r="A20" s="65">
        <v>16</v>
      </c>
      <c r="B20" s="39" t="s">
        <v>43</v>
      </c>
      <c r="C20" s="81" t="s">
        <v>56</v>
      </c>
      <c r="D20" s="51" t="s">
        <v>9</v>
      </c>
      <c r="E20" s="84">
        <v>1</v>
      </c>
      <c r="F20" s="80"/>
      <c r="G20" s="48">
        <f t="shared" si="2"/>
        <v>0</v>
      </c>
      <c r="H20" s="49">
        <v>21</v>
      </c>
      <c r="I20" s="46">
        <f t="shared" si="3"/>
        <v>0</v>
      </c>
      <c r="J20" s="69"/>
    </row>
    <row r="21" spans="1:49" ht="179.4" x14ac:dyDescent="0.25">
      <c r="A21" s="65">
        <v>17</v>
      </c>
      <c r="B21" s="39" t="s">
        <v>34</v>
      </c>
      <c r="C21" s="81" t="s">
        <v>54</v>
      </c>
      <c r="D21" s="51" t="s">
        <v>9</v>
      </c>
      <c r="E21" s="84">
        <v>2</v>
      </c>
      <c r="F21" s="80"/>
      <c r="G21" s="48">
        <f t="shared" si="2"/>
        <v>0</v>
      </c>
      <c r="H21" s="49">
        <v>21</v>
      </c>
      <c r="I21" s="46">
        <f t="shared" si="3"/>
        <v>0</v>
      </c>
      <c r="J21" s="69"/>
    </row>
    <row r="22" spans="1:49" ht="138" x14ac:dyDescent="0.25">
      <c r="A22" s="65">
        <v>18</v>
      </c>
      <c r="B22" s="39" t="s">
        <v>35</v>
      </c>
      <c r="C22" s="66" t="s">
        <v>52</v>
      </c>
      <c r="D22" s="41" t="s">
        <v>9</v>
      </c>
      <c r="E22" s="84">
        <v>2</v>
      </c>
      <c r="F22" s="80"/>
      <c r="G22" s="48">
        <f t="shared" si="2"/>
        <v>0</v>
      </c>
      <c r="H22" s="49">
        <v>21</v>
      </c>
      <c r="I22" s="46">
        <f t="shared" si="3"/>
        <v>0</v>
      </c>
      <c r="J22" s="69"/>
    </row>
    <row r="23" spans="1:49" ht="138" x14ac:dyDescent="0.25">
      <c r="A23" s="65">
        <v>19</v>
      </c>
      <c r="B23" s="39" t="s">
        <v>35</v>
      </c>
      <c r="C23" s="81" t="s">
        <v>57</v>
      </c>
      <c r="D23" s="41" t="s">
        <v>9</v>
      </c>
      <c r="E23" s="87">
        <v>1</v>
      </c>
      <c r="F23" s="80"/>
      <c r="G23" s="48">
        <f t="shared" si="2"/>
        <v>0</v>
      </c>
      <c r="H23" s="49">
        <v>21</v>
      </c>
      <c r="I23" s="46">
        <f t="shared" si="3"/>
        <v>0</v>
      </c>
      <c r="J23" s="69"/>
    </row>
    <row r="24" spans="1:49" ht="82.8" x14ac:dyDescent="0.25">
      <c r="A24" s="65">
        <v>20</v>
      </c>
      <c r="B24" s="83" t="s">
        <v>10</v>
      </c>
      <c r="C24" s="81" t="s">
        <v>58</v>
      </c>
      <c r="D24" s="51" t="s">
        <v>9</v>
      </c>
      <c r="E24" s="87">
        <v>1</v>
      </c>
      <c r="F24" s="80"/>
      <c r="G24" s="48">
        <f t="shared" si="2"/>
        <v>0</v>
      </c>
      <c r="H24" s="86">
        <v>21</v>
      </c>
      <c r="I24" s="46">
        <f t="shared" si="3"/>
        <v>0</v>
      </c>
      <c r="J24" s="69"/>
    </row>
    <row r="25" spans="1:49" ht="31.8" x14ac:dyDescent="0.25">
      <c r="A25" s="65">
        <v>21</v>
      </c>
      <c r="B25" s="83" t="s">
        <v>42</v>
      </c>
      <c r="C25" s="81" t="s">
        <v>68</v>
      </c>
      <c r="D25" s="51" t="s">
        <v>9</v>
      </c>
      <c r="E25" s="84">
        <v>1</v>
      </c>
      <c r="F25" s="80"/>
      <c r="G25" s="48">
        <f t="shared" si="2"/>
        <v>0</v>
      </c>
      <c r="H25" s="49">
        <v>21</v>
      </c>
      <c r="I25" s="46">
        <f t="shared" si="3"/>
        <v>0</v>
      </c>
      <c r="J25" s="69"/>
    </row>
    <row r="26" spans="1:49" ht="31.8" x14ac:dyDescent="0.25">
      <c r="A26" s="65">
        <v>22</v>
      </c>
      <c r="B26" s="83" t="s">
        <v>39</v>
      </c>
      <c r="C26" s="81" t="s">
        <v>47</v>
      </c>
      <c r="D26" s="51" t="s">
        <v>41</v>
      </c>
      <c r="E26" s="88">
        <v>1</v>
      </c>
      <c r="F26" s="43"/>
      <c r="G26" s="48">
        <f t="shared" si="2"/>
        <v>0</v>
      </c>
      <c r="H26" s="49">
        <v>21</v>
      </c>
      <c r="I26" s="46">
        <f t="shared" si="3"/>
        <v>0</v>
      </c>
      <c r="J26" s="69"/>
    </row>
    <row r="27" spans="1:49" ht="90.75" customHeight="1" x14ac:dyDescent="0.25">
      <c r="A27" s="65">
        <v>23</v>
      </c>
      <c r="B27" s="39" t="s">
        <v>40</v>
      </c>
      <c r="C27" s="81" t="s">
        <v>84</v>
      </c>
      <c r="D27" s="41" t="s">
        <v>41</v>
      </c>
      <c r="E27" s="42">
        <v>1</v>
      </c>
      <c r="F27" s="43"/>
      <c r="G27" s="48">
        <f t="shared" si="2"/>
        <v>0</v>
      </c>
      <c r="H27" s="49">
        <v>21</v>
      </c>
      <c r="I27" s="46">
        <f t="shared" si="3"/>
        <v>0</v>
      </c>
      <c r="J27" s="69"/>
    </row>
    <row r="28" spans="1:49" ht="32.4" thickBot="1" x14ac:dyDescent="0.3">
      <c r="A28" s="55"/>
      <c r="B28" s="56"/>
      <c r="C28" s="57"/>
      <c r="D28" s="58"/>
      <c r="E28" s="59">
        <f>SUM(E5:E27)</f>
        <v>51</v>
      </c>
      <c r="F28" s="60"/>
      <c r="G28" s="60">
        <f>SUM(G5:G27)</f>
        <v>0</v>
      </c>
      <c r="H28" s="61"/>
      <c r="I28" s="62">
        <f t="shared" si="3"/>
        <v>0</v>
      </c>
      <c r="J28" s="69"/>
    </row>
    <row r="29" spans="1:49" ht="32.25" customHeight="1" x14ac:dyDescent="0.25">
      <c r="A29" s="121"/>
      <c r="B29" s="121"/>
      <c r="C29" s="121"/>
      <c r="D29" s="121"/>
      <c r="E29" s="121"/>
      <c r="F29" s="121"/>
      <c r="G29" s="121"/>
      <c r="H29" s="121"/>
      <c r="I29" s="121"/>
      <c r="J29" s="69"/>
    </row>
    <row r="30" spans="1:49" ht="32.25" customHeight="1" x14ac:dyDescent="0.45">
      <c r="C30" s="89"/>
    </row>
    <row r="31" spans="1:49" s="91" customFormat="1" ht="23.25" customHeight="1" x14ac:dyDescent="0.25">
      <c r="A31" s="10"/>
      <c r="B31" s="10"/>
      <c r="C31" s="66"/>
      <c r="D31" s="10"/>
      <c r="E31" s="67"/>
      <c r="F31" s="9"/>
      <c r="G31" s="90"/>
      <c r="H31" s="68"/>
      <c r="I31" s="9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row>
    <row r="32" spans="1:49" s="67" customFormat="1" ht="30.75" customHeight="1" x14ac:dyDescent="0.25">
      <c r="A32" s="10"/>
      <c r="B32" s="10"/>
      <c r="C32" s="66"/>
      <c r="D32" s="10"/>
      <c r="F32" s="9"/>
      <c r="G32" s="68"/>
      <c r="H32" s="68"/>
      <c r="I32" s="68"/>
    </row>
    <row r="34" ht="15" customHeight="1" x14ac:dyDescent="0.25"/>
  </sheetData>
  <mergeCells count="3">
    <mergeCell ref="A2:I2"/>
    <mergeCell ref="A4:I4"/>
    <mergeCell ref="A29:I29"/>
  </mergeCells>
  <phoneticPr fontId="4" type="noConversion"/>
  <pageMargins left="0.7" right="0.7" top="0.78740157499999996" bottom="0.78740157499999996" header="0.3" footer="0.3"/>
  <pageSetup paperSize="9"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c42734f-91a8-4bc4-beed-6b435d2488a9" xsi:nil="true"/>
    <lcf76f155ced4ddcb4097134ff3c332f xmlns="91c12ef8-3d00-46ad-a8f7-11dcf138ed7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26086D13524D408B772861D41606C3" ma:contentTypeVersion="18" ma:contentTypeDescription="Vytvoří nový dokument" ma:contentTypeScope="" ma:versionID="72c0904bb77ec1d34a9ed364e9451903">
  <xsd:schema xmlns:xsd="http://www.w3.org/2001/XMLSchema" xmlns:xs="http://www.w3.org/2001/XMLSchema" xmlns:p="http://schemas.microsoft.com/office/2006/metadata/properties" xmlns:ns2="91c12ef8-3d00-46ad-a8f7-11dcf138ed7d" xmlns:ns3="7c42734f-91a8-4bc4-beed-6b435d2488a9" targetNamespace="http://schemas.microsoft.com/office/2006/metadata/properties" ma:root="true" ma:fieldsID="6bca4e5227727fd62d879b936786a7d1" ns2:_="" ns3:_="">
    <xsd:import namespace="91c12ef8-3d00-46ad-a8f7-11dcf138ed7d"/>
    <xsd:import namespace="7c42734f-91a8-4bc4-beed-6b435d2488a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c12ef8-3d00-46ad-a8f7-11dcf138e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c8565411-4811-4605-9bf1-fa9ae32646a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c42734f-91a8-4bc4-beed-6b435d2488a9"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cad9fc5c-a371-47d7-95b4-14bb86669677}" ma:internalName="TaxCatchAll" ma:showField="CatchAllData" ma:web="7c42734f-91a8-4bc4-beed-6b435d2488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BBD068-64BD-422A-B5C1-96C3909E33B2}">
  <ds:schemaRefs>
    <ds:schemaRef ds:uri="http://schemas.microsoft.com/office/2006/metadata/properties"/>
    <ds:schemaRef ds:uri="http://schemas.microsoft.com/office/infopath/2007/PartnerControls"/>
    <ds:schemaRef ds:uri="7c42734f-91a8-4bc4-beed-6b435d2488a9"/>
    <ds:schemaRef ds:uri="91c12ef8-3d00-46ad-a8f7-11dcf138ed7d"/>
  </ds:schemaRefs>
</ds:datastoreItem>
</file>

<file path=customXml/itemProps2.xml><?xml version="1.0" encoding="utf-8"?>
<ds:datastoreItem xmlns:ds="http://schemas.openxmlformats.org/officeDocument/2006/customXml" ds:itemID="{F0A0921F-7AA7-41E9-B92A-7A4DE859A579}">
  <ds:schemaRefs>
    <ds:schemaRef ds:uri="http://schemas.microsoft.com/sharepoint/v3/contenttype/forms"/>
  </ds:schemaRefs>
</ds:datastoreItem>
</file>

<file path=customXml/itemProps3.xml><?xml version="1.0" encoding="utf-8"?>
<ds:datastoreItem xmlns:ds="http://schemas.openxmlformats.org/officeDocument/2006/customXml" ds:itemID="{580E2CA8-9728-4BB0-B926-F8D9DEC18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c12ef8-3d00-46ad-a8f7-11dcf138ed7d"/>
    <ds:schemaRef ds:uri="7c42734f-91a8-4bc4-beed-6b435d248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Listy</vt:lpstr>
      </vt:variant>
      <vt:variant>
        <vt:i4>4</vt:i4>
      </vt:variant>
      <vt:variant>
        <vt:lpstr>Pojmenované oblasti</vt:lpstr>
      </vt:variant>
      <vt:variant>
        <vt:i4>4</vt:i4>
      </vt:variant>
    </vt:vector>
  </HeadingPairs>
  <TitlesOfParts>
    <vt:vector size="8" baseType="lpstr">
      <vt:lpstr>Rekapitulace</vt:lpstr>
      <vt:lpstr>Kmenové učebny</vt:lpstr>
      <vt:lpstr>Kabinet školní družiny</vt:lpstr>
      <vt:lpstr>Vestavné skříně</vt:lpstr>
      <vt:lpstr>'Kabinet školní družiny'!Oblast_tisku</vt:lpstr>
      <vt:lpstr>'Kmenové učebny'!Oblast_tisku</vt:lpstr>
      <vt:lpstr>Rekapitulace!Oblast_tisku</vt:lpstr>
      <vt:lpstr>'Vestavné skříně'!Oblast_tisku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2021-01-27T15:31:04Z</cp:lastPrinted>
  <dcterms:created xsi:type="dcterms:W3CDTF">2021-01-07T08:36:52Z</dcterms:created>
  <dcterms:modified xsi:type="dcterms:W3CDTF">2025-05-27T09:35:11Z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vt:lpwstr>
  </property>
  <property fmtid="{D5CDD505-2E9C-101B-9397-08002B2CF9AE}" pid="3" name="ContentTypeId">
    <vt:lpwstr>0x0101000226086D13524D408B772861D41606C3</vt:lpwstr>
  </property>
  <property fmtid="{D5CDD505-2E9C-101B-9397-08002B2CF9AE}" pid="4" name="MediaServiceImageTags">
    <vt:lpwstr/>
  </property>
</Properties>
</file>