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29040" windowHeight="15840" activeTab="2"/>
  </bookViews>
  <sheets>
    <sheet name="1) Komunikace pro pěší" sheetId="1" r:id="rId1"/>
    <sheet name="2) Volné plochy veř. zeleně" sheetId="2" r:id="rId2"/>
    <sheet name="Celková cena za 1 rok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<sst xmlns="http://schemas.openxmlformats.org/spreadsheetml/2006/main" count="119" uniqueCount="85">
  <si>
    <t>Výměra ploch je zaokrouhlený orientační údaj</t>
  </si>
  <si>
    <t>Název ulice /lokalita/</t>
  </si>
  <si>
    <t>Okolí stanice metra Florenc</t>
  </si>
  <si>
    <t>Za Poříčskou branou</t>
  </si>
  <si>
    <t>Křižíkova</t>
  </si>
  <si>
    <t>Thámova</t>
  </si>
  <si>
    <t>Vítkova</t>
  </si>
  <si>
    <t>Peckova</t>
  </si>
  <si>
    <t>Kollárova</t>
  </si>
  <si>
    <t>Šaldova</t>
  </si>
  <si>
    <t>Březinova</t>
  </si>
  <si>
    <t>Urxova</t>
  </si>
  <si>
    <t>Petra Slezáka</t>
  </si>
  <si>
    <t>Sovova</t>
  </si>
  <si>
    <t>Kubova</t>
  </si>
  <si>
    <t>Hybešova</t>
  </si>
  <si>
    <t>Pobřežní</t>
  </si>
  <si>
    <t>Pernerova</t>
  </si>
  <si>
    <t>Zenklova (mezi ul. Sokolovská x Horovo nám.)</t>
  </si>
  <si>
    <t>U Synagogy</t>
  </si>
  <si>
    <t>Ronkova</t>
  </si>
  <si>
    <t>Novákových (mezi ul. Zenklova x U Balabenky)</t>
  </si>
  <si>
    <t>Palmovka</t>
  </si>
  <si>
    <t>Heydukova</t>
  </si>
  <si>
    <t>Vacínova</t>
  </si>
  <si>
    <t>Na Hrázi</t>
  </si>
  <si>
    <t>U Pošty</t>
  </si>
  <si>
    <t>Turnovská</t>
  </si>
  <si>
    <t>V Mezihoří</t>
  </si>
  <si>
    <t>Světová</t>
  </si>
  <si>
    <t>Andrštova</t>
  </si>
  <si>
    <t>U Libeňského pivovaru</t>
  </si>
  <si>
    <t>Na Rokytce</t>
  </si>
  <si>
    <t>Františka Kadlece</t>
  </si>
  <si>
    <t>Bednářská</t>
  </si>
  <si>
    <t>U Libeňského zámku</t>
  </si>
  <si>
    <t>Vnitroblok mezi ul. Na Rokytce x U Lib. pivovaru</t>
  </si>
  <si>
    <t>Volné plochy veřejné zeleně a ostatní plochy</t>
  </si>
  <si>
    <t>Komunikace pro pěší</t>
  </si>
  <si>
    <t>Příloha č. 6 ZD - Položkový rozpočet služeb</t>
  </si>
  <si>
    <t>četnost úklidu /týdně/</t>
  </si>
  <si>
    <t>cena za jeden úklid /jeden den/ bez DPH</t>
  </si>
  <si>
    <t>cena za počet úklidů v daném týdnu bez DPH</t>
  </si>
  <si>
    <r>
      <t>plocha /m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/ jeden úklid</t>
    </r>
  </si>
  <si>
    <t>Celkem</t>
  </si>
  <si>
    <t>CELKOVÁ VÝMĚRA PRO ÚKLID ZA JEDEN TÝDEN / CELKOVÁ CENA ZA JEDEN TÝDEN BEZ DPH</t>
  </si>
  <si>
    <t>CELKOVÁ CENA BEZ DPH ZA JEDEN ROK /52 TÝDNŮ/</t>
  </si>
  <si>
    <t>1) Komunikace pro pěší určené k čištění od PEX</t>
  </si>
  <si>
    <t>a) k.ú. Karlín</t>
  </si>
  <si>
    <t>b) k.ú. Libeň</t>
  </si>
  <si>
    <t>2) Volné plochy veřejné zeleně a ostatní plochy</t>
  </si>
  <si>
    <t>U Meteoru</t>
  </si>
  <si>
    <t>Sokolovská (mezi ul. Ke Štvanici - Kaizlovy sady)</t>
  </si>
  <si>
    <t>Prvního pluku (mezi Pobřežní x Křižíkova)</t>
  </si>
  <si>
    <t>Sokolovská (mezi ul. Zenklova x viadukt ČD)</t>
  </si>
  <si>
    <t>Na Žertvách (mezi ul. Zenklova x Pod Hájkem)</t>
  </si>
  <si>
    <t>Nám. Dr. V. Holého</t>
  </si>
  <si>
    <t>Kotlaska (mezi ul. Nám. Dr. V. Holého x Pod Hájkem)</t>
  </si>
  <si>
    <t>Pivovarnická (mezi ul. Na Rokytce x U Lib. pivovaru)</t>
  </si>
  <si>
    <t>Stejskalova (mezi ul. Zenklova x Na Rokytce)</t>
  </si>
  <si>
    <t>Florenc - k. ú. Nové Město parc. č. 2337/1, 10, 15; k. ú. Karlín parc. č. 88/1, 2, 3, 5, 165/1, 787/1, 788, 790/1</t>
  </si>
  <si>
    <t>Karlínské náměstí – k. ú. Karlín parc. č. 2, 335/1, 336/1, 803/5</t>
  </si>
  <si>
    <t>Lyčkovo náměstí – k. ú. Karlín parc. č. 609, 813, 818</t>
  </si>
  <si>
    <t xml:space="preserve">Nám. Dr. V. Holého + Elsnicovo náměstí - k. ú. Libeň parc. č. 3879/3,4, 3969/2 </t>
  </si>
  <si>
    <t>U Meteoru - k. ú. Libeň parc. č. 48/1, 3704/3</t>
  </si>
  <si>
    <t>Ládví prostranství v okolí metra - k. ú. Kobylisy parc. č. 2364/1</t>
  </si>
  <si>
    <t>ZŠ Burešova – zeleň a plocha před vstupem k. ú. Kobylisy parc. č. 2361/1</t>
  </si>
  <si>
    <t>ZŠ Chabařovická – zeleň a plocha před vstupem k. ú. Kobylisy parc. č. 2364/1</t>
  </si>
  <si>
    <t>Přemyšlenská – prostranství před NC Sokolníky k. ú. Kobylisy parc. č. 2577</t>
  </si>
  <si>
    <t>Lindavská zeleň a ostatní plochy k. ú. Bohnice parc. č. 600/115, 600/138</t>
  </si>
  <si>
    <t>Lodžská – prostranství u NC Odra zeleň a ostatní plochy k. ú. Bohnice parc. č. 585/340, 590/34, 36</t>
  </si>
  <si>
    <t>Mazurská – veřejná zeleň v okolí polikliniky k. ú. Troja parc. č. 1285/23, 24, 25, 27, 28, 33, 35, 36, 1310/7</t>
  </si>
  <si>
    <t xml:space="preserve">Lešenská prostranství před MŠ, k. ú. Troja parc. č. 1162/4 </t>
  </si>
  <si>
    <t>Řešovská prostranství před MŠ, k. ú. Bohnice parc. č. 840/224, 273</t>
  </si>
  <si>
    <t>Kostřínská prostranství, zeleň k. ú. Bohnice parc. č. 827/199, 218</t>
  </si>
  <si>
    <t>Štětínská zeleň a ostatní plochy k. ú. Bohnice parc. č. 585/221-241, 245-265, 271-309, 323-327, 429</t>
  </si>
  <si>
    <t>Poznaňská zeleň a ostatní plochy k. ú. Bohnice parc. č. 827/72, 77, 99, 273-280, 291-294</t>
  </si>
  <si>
    <t xml:space="preserve">Plochy určené k poskytování služeb jsou vyznačeny v situačních mapách v příloze č. 2 smlouvy. </t>
  </si>
  <si>
    <t>Číslo situační mapy</t>
  </si>
  <si>
    <t>Celková cena za 1 rok (52 týdnů)</t>
  </si>
  <si>
    <t>Popis lokality</t>
  </si>
  <si>
    <t>Celková výměra uklízených ploch (m2)</t>
  </si>
  <si>
    <t>Celková cena za 1 týden bez DPH</t>
  </si>
  <si>
    <t>Celková cena za 1 rok (52 týdnů) bez DPH</t>
  </si>
  <si>
    <t>Celková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</si>
</sst>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7" tint="0.7999799847602844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3" fontId="0" fillId="0" borderId="2" xfId="0" applyNumberFormat="1" applyBorder="1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/>
    <xf numFmtId="164" fontId="0" fillId="0" borderId="0" xfId="0" applyNumberFormat="1" applyAlignment="1">
      <alignment horizontal="right"/>
    </xf>
    <xf numFmtId="4" fontId="6" fillId="0" borderId="0" xfId="0" applyNumberFormat="1" applyFont="1"/>
    <xf numFmtId="0" fontId="6" fillId="0" borderId="0" xfId="0" applyFont="1" applyBorder="1" applyAlignment="1">
      <alignment horizontal="right"/>
    </xf>
    <xf numFmtId="0" fontId="2" fillId="2" borderId="0" xfId="0" applyFont="1" applyFill="1" applyBorder="1" applyAlignment="1">
      <alignment wrapText="1"/>
    </xf>
    <xf numFmtId="0" fontId="0" fillId="2" borderId="0" xfId="0" applyFill="1" applyBorder="1"/>
    <xf numFmtId="164" fontId="2" fillId="2" borderId="0" xfId="0" applyNumberFormat="1" applyFont="1" applyFill="1" applyBorder="1"/>
    <xf numFmtId="164" fontId="0" fillId="3" borderId="2" xfId="0" applyNumberFormat="1" applyFill="1" applyBorder="1"/>
    <xf numFmtId="164" fontId="0" fillId="3" borderId="7" xfId="0" applyNumberFormat="1" applyFill="1" applyBorder="1"/>
    <xf numFmtId="0" fontId="0" fillId="2" borderId="4" xfId="0" applyFill="1" applyBorder="1" applyAlignment="1">
      <alignment horizontal="center" vertical="center"/>
    </xf>
    <xf numFmtId="3" fontId="0" fillId="2" borderId="5" xfId="0" applyNumberFormat="1" applyFill="1" applyBorder="1"/>
    <xf numFmtId="0" fontId="0" fillId="2" borderId="5" xfId="0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2" fillId="4" borderId="10" xfId="0" applyFont="1" applyFill="1" applyBorder="1"/>
    <xf numFmtId="3" fontId="2" fillId="4" borderId="8" xfId="0" applyNumberFormat="1" applyFont="1" applyFill="1" applyBorder="1"/>
    <xf numFmtId="0" fontId="7" fillId="0" borderId="0" xfId="0" applyFont="1"/>
    <xf numFmtId="0" fontId="8" fillId="5" borderId="10" xfId="0" applyFont="1" applyFill="1" applyBorder="1" applyAlignment="1">
      <alignment vertical="center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0" fillId="0" borderId="11" xfId="0" applyBorder="1"/>
    <xf numFmtId="3" fontId="0" fillId="0" borderId="12" xfId="0" applyNumberFormat="1" applyBorder="1"/>
    <xf numFmtId="0" fontId="0" fillId="0" borderId="13" xfId="0" applyBorder="1" applyAlignment="1">
      <alignment horizontal="center"/>
    </xf>
    <xf numFmtId="164" fontId="0" fillId="3" borderId="12" xfId="0" applyNumberFormat="1" applyFill="1" applyBorder="1"/>
    <xf numFmtId="0" fontId="0" fillId="0" borderId="14" xfId="0" applyBorder="1"/>
    <xf numFmtId="3" fontId="0" fillId="0" borderId="15" xfId="0" applyNumberFormat="1" applyBorder="1"/>
    <xf numFmtId="0" fontId="0" fillId="0" borderId="16" xfId="0" applyBorder="1" applyAlignment="1">
      <alignment horizontal="center"/>
    </xf>
    <xf numFmtId="164" fontId="0" fillId="3" borderId="15" xfId="0" applyNumberFormat="1" applyFill="1" applyBorder="1"/>
    <xf numFmtId="164" fontId="0" fillId="0" borderId="17" xfId="0" applyNumberFormat="1" applyFill="1" applyBorder="1"/>
    <xf numFmtId="164" fontId="0" fillId="0" borderId="18" xfId="0" applyNumberFormat="1" applyFill="1" applyBorder="1"/>
    <xf numFmtId="164" fontId="0" fillId="0" borderId="19" xfId="0" applyNumberFormat="1" applyFill="1" applyBorder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4" borderId="20" xfId="0" applyFont="1" applyFill="1" applyBorder="1" applyAlignment="1">
      <alignment/>
    </xf>
    <xf numFmtId="0" fontId="2" fillId="4" borderId="21" xfId="0" applyFont="1" applyFill="1" applyBorder="1" applyAlignment="1">
      <alignment/>
    </xf>
    <xf numFmtId="0" fontId="2" fillId="4" borderId="22" xfId="0" applyFont="1" applyFill="1" applyBorder="1" applyAlignment="1">
      <alignment/>
    </xf>
    <xf numFmtId="0" fontId="2" fillId="4" borderId="23" xfId="0" applyFont="1" applyFill="1" applyBorder="1" applyAlignment="1">
      <alignment horizontal="center"/>
    </xf>
    <xf numFmtId="164" fontId="2" fillId="4" borderId="8" xfId="0" applyNumberFormat="1" applyFont="1" applyFill="1" applyBorder="1"/>
    <xf numFmtId="164" fontId="2" fillId="4" borderId="9" xfId="0" applyNumberFormat="1" applyFont="1" applyFill="1" applyBorder="1"/>
    <xf numFmtId="0" fontId="2" fillId="4" borderId="24" xfId="0" applyFont="1" applyFill="1" applyBorder="1"/>
    <xf numFmtId="3" fontId="2" fillId="4" borderId="25" xfId="0" applyNumberFormat="1" applyFont="1" applyFill="1" applyBorder="1"/>
    <xf numFmtId="0" fontId="2" fillId="4" borderId="26" xfId="0" applyFont="1" applyFill="1" applyBorder="1" applyAlignment="1">
      <alignment horizontal="center"/>
    </xf>
    <xf numFmtId="164" fontId="2" fillId="4" borderId="25" xfId="0" applyNumberFormat="1" applyFont="1" applyFill="1" applyBorder="1"/>
    <xf numFmtId="164" fontId="2" fillId="4" borderId="27" xfId="0" applyNumberFormat="1" applyFont="1" applyFill="1" applyBorder="1"/>
    <xf numFmtId="0" fontId="2" fillId="4" borderId="28" xfId="0" applyFont="1" applyFill="1" applyBorder="1" applyAlignment="1">
      <alignment horizontal="left"/>
    </xf>
    <xf numFmtId="0" fontId="2" fillId="4" borderId="29" xfId="0" applyFont="1" applyFill="1" applyBorder="1" applyAlignment="1">
      <alignment horizontal="left"/>
    </xf>
    <xf numFmtId="0" fontId="2" fillId="4" borderId="30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4" borderId="24" xfId="0" applyFont="1" applyFill="1" applyBorder="1"/>
    <xf numFmtId="3" fontId="4" fillId="4" borderId="25" xfId="0" applyNumberFormat="1" applyFont="1" applyFill="1" applyBorder="1"/>
    <xf numFmtId="0" fontId="4" fillId="4" borderId="26" xfId="0" applyFont="1" applyFill="1" applyBorder="1" applyAlignment="1">
      <alignment horizontal="center"/>
    </xf>
    <xf numFmtId="165" fontId="4" fillId="4" borderId="25" xfId="0" applyNumberFormat="1" applyFont="1" applyFill="1" applyBorder="1"/>
    <xf numFmtId="164" fontId="5" fillId="0" borderId="17" xfId="0" applyNumberFormat="1" applyFont="1" applyFill="1" applyBorder="1"/>
    <xf numFmtId="164" fontId="5" fillId="0" borderId="18" xfId="0" applyNumberFormat="1" applyFont="1" applyFill="1" applyBorder="1"/>
    <xf numFmtId="164" fontId="5" fillId="0" borderId="19" xfId="0" applyNumberFormat="1" applyFont="1" applyFill="1" applyBorder="1"/>
    <xf numFmtId="164" fontId="4" fillId="4" borderId="27" xfId="0" applyNumberFormat="1" applyFont="1" applyFill="1" applyBorder="1"/>
    <xf numFmtId="4" fontId="6" fillId="0" borderId="0" xfId="0" applyNumberFormat="1" applyFont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6" borderId="4" xfId="0" applyFont="1" applyFill="1" applyBorder="1" applyAlignment="1">
      <alignment horizontal="left" wrapText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/>
    <xf numFmtId="0" fontId="0" fillId="0" borderId="0" xfId="0" applyFont="1"/>
    <xf numFmtId="0" fontId="0" fillId="2" borderId="5" xfId="0" applyFont="1" applyFill="1" applyBorder="1"/>
    <xf numFmtId="0" fontId="0" fillId="0" borderId="5" xfId="0" applyFont="1" applyBorder="1"/>
    <xf numFmtId="3" fontId="0" fillId="0" borderId="33" xfId="0" applyNumberFormat="1" applyBorder="1"/>
    <xf numFmtId="0" fontId="8" fillId="7" borderId="34" xfId="0" applyFont="1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center" wrapText="1"/>
    </xf>
    <xf numFmtId="3" fontId="0" fillId="0" borderId="37" xfId="0" applyNumberFormat="1" applyBorder="1"/>
    <xf numFmtId="3" fontId="0" fillId="0" borderId="38" xfId="0" applyNumberFormat="1" applyBorder="1"/>
    <xf numFmtId="164" fontId="0" fillId="3" borderId="25" xfId="0" applyNumberFormat="1" applyFill="1" applyBorder="1"/>
    <xf numFmtId="0" fontId="8" fillId="0" borderId="1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2" fillId="6" borderId="39" xfId="0" applyFont="1" applyFill="1" applyBorder="1" applyAlignment="1">
      <alignment wrapText="1"/>
    </xf>
    <xf numFmtId="3" fontId="2" fillId="6" borderId="39" xfId="0" applyNumberFormat="1" applyFont="1" applyFill="1" applyBorder="1"/>
    <xf numFmtId="164" fontId="2" fillId="6" borderId="4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6" borderId="6" xfId="0" applyFont="1" applyFill="1" applyBorder="1" applyAlignment="1">
      <alignment horizontal="left" wrapText="1"/>
    </xf>
    <xf numFmtId="0" fontId="2" fillId="8" borderId="40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3" fontId="0" fillId="0" borderId="12" xfId="0" applyNumberFormat="1" applyFont="1" applyBorder="1"/>
    <xf numFmtId="0" fontId="0" fillId="0" borderId="14" xfId="0" applyFont="1" applyBorder="1" applyAlignment="1">
      <alignment wrapText="1"/>
    </xf>
    <xf numFmtId="3" fontId="0" fillId="0" borderId="15" xfId="0" applyNumberFormat="1" applyFont="1" applyBorder="1"/>
    <xf numFmtId="0" fontId="2" fillId="8" borderId="42" xfId="0" applyFont="1" applyFill="1" applyBorder="1" applyAlignment="1">
      <alignment horizontal="center" vertical="center" wrapText="1"/>
    </xf>
    <xf numFmtId="164" fontId="0" fillId="0" borderId="17" xfId="0" applyNumberFormat="1" applyFont="1" applyBorder="1"/>
    <xf numFmtId="164" fontId="0" fillId="0" borderId="19" xfId="0" applyNumberFormat="1" applyFont="1" applyBorder="1"/>
    <xf numFmtId="164" fontId="0" fillId="3" borderId="12" xfId="0" applyNumberFormat="1" applyFont="1" applyFill="1" applyBorder="1"/>
    <xf numFmtId="164" fontId="0" fillId="3" borderId="15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8ABB5-AB24-4099-AD51-4F460828D7D1}">
  <sheetPr>
    <pageSetUpPr fitToPage="1"/>
  </sheetPr>
  <dimension ref="A2:I74"/>
  <sheetViews>
    <sheetView workbookViewId="0" topLeftCell="A22">
      <selection activeCell="D43" sqref="D43"/>
    </sheetView>
  </sheetViews>
  <sheetFormatPr defaultColWidth="9.140625" defaultRowHeight="15"/>
  <cols>
    <col min="1" max="1" width="47.57421875" style="0" customWidth="1"/>
    <col min="2" max="2" width="11.8515625" style="0" customWidth="1"/>
    <col min="3" max="3" width="12.7109375" style="0" customWidth="1"/>
    <col min="4" max="4" width="12.00390625" style="0" customWidth="1"/>
    <col min="5" max="5" width="15.8515625" style="0" customWidth="1"/>
    <col min="8" max="9" width="17.00390625" style="0" customWidth="1"/>
  </cols>
  <sheetData>
    <row r="2" ht="15.75">
      <c r="A2" s="27" t="s">
        <v>39</v>
      </c>
    </row>
    <row r="3" ht="15.75" thickBot="1">
      <c r="A3" s="1"/>
    </row>
    <row r="4" spans="1:5" ht="19.5" thickBot="1">
      <c r="A4" s="71" t="s">
        <v>47</v>
      </c>
      <c r="B4" s="72"/>
      <c r="C4" s="72"/>
      <c r="D4" s="72"/>
      <c r="E4" s="73"/>
    </row>
    <row r="5" spans="1:5" ht="15.75" thickBot="1">
      <c r="A5" s="74" t="s">
        <v>0</v>
      </c>
      <c r="B5" s="75"/>
      <c r="C5" s="75"/>
      <c r="D5" s="75"/>
      <c r="E5" s="76"/>
    </row>
    <row r="6" spans="1:5" ht="15.75" thickBot="1">
      <c r="A6" s="45" t="s">
        <v>48</v>
      </c>
      <c r="B6" s="46"/>
      <c r="C6" s="46"/>
      <c r="D6" s="46"/>
      <c r="E6" s="47"/>
    </row>
    <row r="7" spans="1:5" ht="61.5" customHeight="1" thickBot="1">
      <c r="A7" s="28" t="s">
        <v>1</v>
      </c>
      <c r="B7" s="29" t="s">
        <v>43</v>
      </c>
      <c r="C7" s="29" t="s">
        <v>40</v>
      </c>
      <c r="D7" s="29" t="s">
        <v>41</v>
      </c>
      <c r="E7" s="30" t="s">
        <v>42</v>
      </c>
    </row>
    <row r="8" spans="1:5" ht="15">
      <c r="A8" s="31" t="s">
        <v>2</v>
      </c>
      <c r="B8" s="32">
        <v>2500</v>
      </c>
      <c r="C8" s="33">
        <v>3</v>
      </c>
      <c r="D8" s="34">
        <v>0</v>
      </c>
      <c r="E8" s="39">
        <f>SUM(D8*C8)</f>
        <v>0</v>
      </c>
    </row>
    <row r="9" spans="1:5" ht="15">
      <c r="A9" s="4" t="s">
        <v>3</v>
      </c>
      <c r="B9" s="3">
        <v>600</v>
      </c>
      <c r="C9" s="5">
        <v>3</v>
      </c>
      <c r="D9" s="18">
        <v>0</v>
      </c>
      <c r="E9" s="40">
        <f aca="true" t="shared" si="0" ref="E9:E12">SUM(D9*C9)</f>
        <v>0</v>
      </c>
    </row>
    <row r="10" spans="1:5" ht="15">
      <c r="A10" s="4" t="s">
        <v>52</v>
      </c>
      <c r="B10" s="3">
        <v>3800</v>
      </c>
      <c r="C10" s="5">
        <v>3</v>
      </c>
      <c r="D10" s="18">
        <v>0</v>
      </c>
      <c r="E10" s="40">
        <f t="shared" si="0"/>
        <v>0</v>
      </c>
    </row>
    <row r="11" spans="1:5" ht="15">
      <c r="A11" s="4" t="s">
        <v>4</v>
      </c>
      <c r="B11" s="3">
        <v>4000</v>
      </c>
      <c r="C11" s="5">
        <v>3</v>
      </c>
      <c r="D11" s="18">
        <v>0</v>
      </c>
      <c r="E11" s="40">
        <f t="shared" si="0"/>
        <v>0</v>
      </c>
    </row>
    <row r="12" spans="1:5" ht="15.75" thickBot="1">
      <c r="A12" s="35" t="s">
        <v>5</v>
      </c>
      <c r="B12" s="36">
        <v>1000</v>
      </c>
      <c r="C12" s="37">
        <v>3</v>
      </c>
      <c r="D12" s="38">
        <v>0</v>
      </c>
      <c r="E12" s="41">
        <f t="shared" si="0"/>
        <v>0</v>
      </c>
    </row>
    <row r="13" spans="1:9" ht="18" thickBot="1">
      <c r="A13" s="25" t="s">
        <v>44</v>
      </c>
      <c r="B13" s="26">
        <f>SUM(B8:B12)</f>
        <v>11900</v>
      </c>
      <c r="C13" s="48"/>
      <c r="D13" s="49"/>
      <c r="E13" s="50">
        <f>SUM(E8:E12)</f>
        <v>0</v>
      </c>
      <c r="H13" s="11"/>
      <c r="I13" s="11"/>
    </row>
    <row r="14" spans="1:9" ht="15.75" thickBot="1">
      <c r="A14" s="78"/>
      <c r="B14" s="79"/>
      <c r="C14" s="79"/>
      <c r="D14" s="79"/>
      <c r="E14" s="80"/>
      <c r="H14" s="11"/>
      <c r="I14" s="11"/>
    </row>
    <row r="15" spans="1:9" ht="62.25" customHeight="1" thickBot="1">
      <c r="A15" s="28" t="s">
        <v>1</v>
      </c>
      <c r="B15" s="29" t="s">
        <v>43</v>
      </c>
      <c r="C15" s="29" t="s">
        <v>40</v>
      </c>
      <c r="D15" s="29" t="s">
        <v>41</v>
      </c>
      <c r="E15" s="30" t="s">
        <v>42</v>
      </c>
      <c r="H15" s="11"/>
      <c r="I15" s="11"/>
    </row>
    <row r="16" spans="1:9" ht="15">
      <c r="A16" s="31" t="s">
        <v>53</v>
      </c>
      <c r="B16" s="32">
        <v>600</v>
      </c>
      <c r="C16" s="33">
        <v>2</v>
      </c>
      <c r="D16" s="34">
        <v>0</v>
      </c>
      <c r="E16" s="39">
        <f>SUM(D16*C16)</f>
        <v>0</v>
      </c>
      <c r="H16" s="11"/>
      <c r="I16" s="11"/>
    </row>
    <row r="17" spans="1:9" ht="15">
      <c r="A17" s="4" t="s">
        <v>6</v>
      </c>
      <c r="B17" s="3">
        <v>1200</v>
      </c>
      <c r="C17" s="5">
        <v>2</v>
      </c>
      <c r="D17" s="18">
        <v>0</v>
      </c>
      <c r="E17" s="40">
        <f aca="true" t="shared" si="1" ref="E17:E28">SUM(D17*C17)</f>
        <v>0</v>
      </c>
      <c r="H17" s="11"/>
      <c r="I17" s="12"/>
    </row>
    <row r="18" spans="1:5" ht="15">
      <c r="A18" s="4" t="s">
        <v>7</v>
      </c>
      <c r="B18" s="3">
        <v>900</v>
      </c>
      <c r="C18" s="5">
        <v>2</v>
      </c>
      <c r="D18" s="18">
        <v>0</v>
      </c>
      <c r="E18" s="40">
        <f t="shared" si="1"/>
        <v>0</v>
      </c>
    </row>
    <row r="19" spans="1:5" ht="15">
      <c r="A19" s="4" t="s">
        <v>8</v>
      </c>
      <c r="B19" s="3">
        <v>600</v>
      </c>
      <c r="C19" s="5">
        <v>2</v>
      </c>
      <c r="D19" s="18">
        <v>0</v>
      </c>
      <c r="E19" s="40">
        <f t="shared" si="1"/>
        <v>0</v>
      </c>
    </row>
    <row r="20" spans="1:5" ht="15">
      <c r="A20" s="4" t="s">
        <v>9</v>
      </c>
      <c r="B20" s="3">
        <v>1000</v>
      </c>
      <c r="C20" s="5">
        <v>2</v>
      </c>
      <c r="D20" s="18">
        <v>0</v>
      </c>
      <c r="E20" s="40">
        <f t="shared" si="1"/>
        <v>0</v>
      </c>
    </row>
    <row r="21" spans="1:5" ht="15">
      <c r="A21" s="4" t="s">
        <v>10</v>
      </c>
      <c r="B21" s="3">
        <v>800</v>
      </c>
      <c r="C21" s="5">
        <v>2</v>
      </c>
      <c r="D21" s="18">
        <v>0</v>
      </c>
      <c r="E21" s="40">
        <f t="shared" si="1"/>
        <v>0</v>
      </c>
    </row>
    <row r="22" spans="1:5" ht="15">
      <c r="A22" s="4" t="s">
        <v>11</v>
      </c>
      <c r="B22" s="3">
        <v>300</v>
      </c>
      <c r="C22" s="5">
        <v>2</v>
      </c>
      <c r="D22" s="18">
        <v>0</v>
      </c>
      <c r="E22" s="40">
        <f t="shared" si="1"/>
        <v>0</v>
      </c>
    </row>
    <row r="23" spans="1:5" ht="15">
      <c r="A23" s="4" t="s">
        <v>12</v>
      </c>
      <c r="B23" s="3">
        <v>400</v>
      </c>
      <c r="C23" s="5">
        <v>2</v>
      </c>
      <c r="D23" s="18">
        <v>0</v>
      </c>
      <c r="E23" s="40">
        <f t="shared" si="1"/>
        <v>0</v>
      </c>
    </row>
    <row r="24" spans="1:5" ht="15">
      <c r="A24" s="4" t="s">
        <v>13</v>
      </c>
      <c r="B24" s="3">
        <v>200</v>
      </c>
      <c r="C24" s="5">
        <v>2</v>
      </c>
      <c r="D24" s="18">
        <v>0</v>
      </c>
      <c r="E24" s="40">
        <f t="shared" si="1"/>
        <v>0</v>
      </c>
    </row>
    <row r="25" spans="1:5" ht="15">
      <c r="A25" s="4" t="s">
        <v>14</v>
      </c>
      <c r="B25" s="3">
        <v>200</v>
      </c>
      <c r="C25" s="5">
        <v>2</v>
      </c>
      <c r="D25" s="18">
        <v>0</v>
      </c>
      <c r="E25" s="40">
        <f t="shared" si="1"/>
        <v>0</v>
      </c>
    </row>
    <row r="26" spans="1:5" ht="15">
      <c r="A26" s="4" t="s">
        <v>15</v>
      </c>
      <c r="B26" s="3">
        <v>400</v>
      </c>
      <c r="C26" s="5">
        <v>2</v>
      </c>
      <c r="D26" s="18">
        <v>0</v>
      </c>
      <c r="E26" s="40">
        <f t="shared" si="1"/>
        <v>0</v>
      </c>
    </row>
    <row r="27" spans="1:5" ht="15">
      <c r="A27" s="4" t="s">
        <v>16</v>
      </c>
      <c r="B27" s="3">
        <v>1600</v>
      </c>
      <c r="C27" s="5">
        <v>2</v>
      </c>
      <c r="D27" s="18">
        <v>0</v>
      </c>
      <c r="E27" s="40">
        <f t="shared" si="1"/>
        <v>0</v>
      </c>
    </row>
    <row r="28" spans="1:5" ht="15.75" thickBot="1">
      <c r="A28" s="35" t="s">
        <v>17</v>
      </c>
      <c r="B28" s="36">
        <v>2800</v>
      </c>
      <c r="C28" s="37">
        <v>2</v>
      </c>
      <c r="D28" s="38">
        <v>0</v>
      </c>
      <c r="E28" s="41">
        <f t="shared" si="1"/>
        <v>0</v>
      </c>
    </row>
    <row r="29" spans="1:5" ht="15.75" thickBot="1">
      <c r="A29" s="51" t="s">
        <v>44</v>
      </c>
      <c r="B29" s="52">
        <f>SUM(B16:B28)</f>
        <v>11000</v>
      </c>
      <c r="C29" s="53"/>
      <c r="D29" s="54"/>
      <c r="E29" s="55">
        <f>SUM(E16:E28)</f>
        <v>0</v>
      </c>
    </row>
    <row r="30" spans="1:5" ht="20.25" customHeight="1" thickBot="1">
      <c r="A30" s="42"/>
      <c r="B30" s="43"/>
      <c r="C30" s="43"/>
      <c r="D30" s="43"/>
      <c r="E30" s="44"/>
    </row>
    <row r="31" spans="1:5" ht="15.75" thickBot="1">
      <c r="A31" s="56" t="s">
        <v>49</v>
      </c>
      <c r="B31" s="57"/>
      <c r="C31" s="57"/>
      <c r="D31" s="57"/>
      <c r="E31" s="58"/>
    </row>
    <row r="32" spans="1:5" ht="60.75" thickBot="1">
      <c r="A32" s="28" t="s">
        <v>1</v>
      </c>
      <c r="B32" s="29" t="s">
        <v>43</v>
      </c>
      <c r="C32" s="29" t="s">
        <v>40</v>
      </c>
      <c r="D32" s="29" t="s">
        <v>41</v>
      </c>
      <c r="E32" s="30" t="s">
        <v>42</v>
      </c>
    </row>
    <row r="33" spans="1:5" ht="15">
      <c r="A33" s="31" t="s">
        <v>18</v>
      </c>
      <c r="B33" s="32">
        <v>2000</v>
      </c>
      <c r="C33" s="60">
        <v>3</v>
      </c>
      <c r="D33" s="34">
        <v>0</v>
      </c>
      <c r="E33" s="39">
        <f>SUM(D33*C33)</f>
        <v>0</v>
      </c>
    </row>
    <row r="34" spans="1:5" ht="15">
      <c r="A34" s="4" t="s">
        <v>54</v>
      </c>
      <c r="B34" s="3">
        <v>1500</v>
      </c>
      <c r="C34" s="6">
        <v>3</v>
      </c>
      <c r="D34" s="18">
        <v>0</v>
      </c>
      <c r="E34" s="40">
        <f aca="true" t="shared" si="2" ref="E34:E46">SUM(D34*C34)</f>
        <v>0</v>
      </c>
    </row>
    <row r="35" spans="1:5" ht="15">
      <c r="A35" s="4" t="s">
        <v>55</v>
      </c>
      <c r="B35" s="3">
        <v>5200</v>
      </c>
      <c r="C35" s="6">
        <v>3</v>
      </c>
      <c r="D35" s="18">
        <v>0</v>
      </c>
      <c r="E35" s="40">
        <f t="shared" si="2"/>
        <v>0</v>
      </c>
    </row>
    <row r="36" spans="1:5" ht="15">
      <c r="A36" s="4" t="s">
        <v>19</v>
      </c>
      <c r="B36" s="3">
        <v>150</v>
      </c>
      <c r="C36" s="6">
        <v>3</v>
      </c>
      <c r="D36" s="18">
        <v>0</v>
      </c>
      <c r="E36" s="40">
        <f t="shared" si="2"/>
        <v>0</v>
      </c>
    </row>
    <row r="37" spans="1:5" ht="15">
      <c r="A37" s="4" t="s">
        <v>20</v>
      </c>
      <c r="B37" s="3">
        <v>300</v>
      </c>
      <c r="C37" s="6">
        <v>3</v>
      </c>
      <c r="D37" s="18">
        <v>0</v>
      </c>
      <c r="E37" s="40">
        <f t="shared" si="2"/>
        <v>0</v>
      </c>
    </row>
    <row r="38" spans="1:5" ht="15">
      <c r="A38" s="4" t="s">
        <v>21</v>
      </c>
      <c r="B38" s="3">
        <v>1300</v>
      </c>
      <c r="C38" s="6">
        <v>3</v>
      </c>
      <c r="D38" s="18">
        <v>0</v>
      </c>
      <c r="E38" s="40">
        <f t="shared" si="2"/>
        <v>0</v>
      </c>
    </row>
    <row r="39" spans="1:5" ht="15">
      <c r="A39" s="4" t="s">
        <v>22</v>
      </c>
      <c r="B39" s="3">
        <v>400</v>
      </c>
      <c r="C39" s="6">
        <v>3</v>
      </c>
      <c r="D39" s="18">
        <v>0</v>
      </c>
      <c r="E39" s="40">
        <f t="shared" si="2"/>
        <v>0</v>
      </c>
    </row>
    <row r="40" spans="1:5" ht="15">
      <c r="A40" s="4" t="s">
        <v>23</v>
      </c>
      <c r="B40" s="3">
        <v>450</v>
      </c>
      <c r="C40" s="6">
        <v>3</v>
      </c>
      <c r="D40" s="18">
        <v>0</v>
      </c>
      <c r="E40" s="40">
        <f t="shared" si="2"/>
        <v>0</v>
      </c>
    </row>
    <row r="41" spans="1:5" ht="15">
      <c r="A41" s="4" t="s">
        <v>24</v>
      </c>
      <c r="B41" s="3">
        <v>450</v>
      </c>
      <c r="C41" s="6">
        <v>3</v>
      </c>
      <c r="D41" s="18">
        <v>0</v>
      </c>
      <c r="E41" s="40">
        <f t="shared" si="2"/>
        <v>0</v>
      </c>
    </row>
    <row r="42" spans="1:5" ht="15">
      <c r="A42" s="4" t="s">
        <v>25</v>
      </c>
      <c r="B42" s="3">
        <v>800</v>
      </c>
      <c r="C42" s="6">
        <v>3</v>
      </c>
      <c r="D42" s="18">
        <v>0</v>
      </c>
      <c r="E42" s="40">
        <f t="shared" si="2"/>
        <v>0</v>
      </c>
    </row>
    <row r="43" spans="1:5" ht="15">
      <c r="A43" s="4" t="s">
        <v>56</v>
      </c>
      <c r="B43" s="3">
        <v>400</v>
      </c>
      <c r="C43" s="6">
        <v>3</v>
      </c>
      <c r="D43" s="18">
        <v>0</v>
      </c>
      <c r="E43" s="40">
        <f t="shared" si="2"/>
        <v>0</v>
      </c>
    </row>
    <row r="44" spans="1:5" ht="15">
      <c r="A44" s="4" t="s">
        <v>26</v>
      </c>
      <c r="B44" s="3">
        <v>200</v>
      </c>
      <c r="C44" s="6">
        <v>3</v>
      </c>
      <c r="D44" s="18">
        <v>0</v>
      </c>
      <c r="E44" s="40">
        <f t="shared" si="2"/>
        <v>0</v>
      </c>
    </row>
    <row r="45" spans="1:5" ht="15">
      <c r="A45" s="4" t="s">
        <v>27</v>
      </c>
      <c r="B45" s="3">
        <v>200</v>
      </c>
      <c r="C45" s="6">
        <v>3</v>
      </c>
      <c r="D45" s="18">
        <v>0</v>
      </c>
      <c r="E45" s="40">
        <f t="shared" si="2"/>
        <v>0</v>
      </c>
    </row>
    <row r="46" spans="1:5" ht="15.75" thickBot="1">
      <c r="A46" s="35" t="s">
        <v>28</v>
      </c>
      <c r="B46" s="36">
        <v>900</v>
      </c>
      <c r="C46" s="61">
        <v>3</v>
      </c>
      <c r="D46" s="38">
        <v>0</v>
      </c>
      <c r="E46" s="41">
        <f t="shared" si="2"/>
        <v>0</v>
      </c>
    </row>
    <row r="47" spans="1:5" ht="15.75" thickBot="1">
      <c r="A47" s="51" t="s">
        <v>44</v>
      </c>
      <c r="B47" s="52">
        <f>SUM(B33:B46)</f>
        <v>14250</v>
      </c>
      <c r="C47" s="59"/>
      <c r="D47" s="54"/>
      <c r="E47" s="55">
        <f>SUM(E33:E46)</f>
        <v>0</v>
      </c>
    </row>
    <row r="48" spans="1:5" ht="15.75" thickBot="1">
      <c r="A48" s="81"/>
      <c r="B48" s="82"/>
      <c r="C48" s="82"/>
      <c r="D48" s="82"/>
      <c r="E48" s="83"/>
    </row>
    <row r="49" spans="1:5" ht="60.75" thickBot="1">
      <c r="A49" s="28" t="s">
        <v>1</v>
      </c>
      <c r="B49" s="29" t="s">
        <v>43</v>
      </c>
      <c r="C49" s="29" t="s">
        <v>40</v>
      </c>
      <c r="D49" s="29" t="s">
        <v>41</v>
      </c>
      <c r="E49" s="30" t="s">
        <v>42</v>
      </c>
    </row>
    <row r="50" spans="1:5" ht="15">
      <c r="A50" s="31" t="s">
        <v>29</v>
      </c>
      <c r="B50" s="32">
        <v>500</v>
      </c>
      <c r="C50" s="33">
        <v>2</v>
      </c>
      <c r="D50" s="34">
        <v>0</v>
      </c>
      <c r="E50" s="66">
        <f>SUM(D50*C50)</f>
        <v>0</v>
      </c>
    </row>
    <row r="51" spans="1:5" ht="15">
      <c r="A51" s="4" t="s">
        <v>57</v>
      </c>
      <c r="B51" s="3">
        <v>550</v>
      </c>
      <c r="C51" s="5">
        <v>2</v>
      </c>
      <c r="D51" s="18">
        <v>0</v>
      </c>
      <c r="E51" s="67">
        <f aca="true" t="shared" si="3" ref="E51:E61">SUM(D51*C51)</f>
        <v>0</v>
      </c>
    </row>
    <row r="52" spans="1:5" ht="15">
      <c r="A52" s="4" t="s">
        <v>30</v>
      </c>
      <c r="B52" s="3">
        <v>250</v>
      </c>
      <c r="C52" s="5">
        <v>2</v>
      </c>
      <c r="D52" s="18">
        <v>0</v>
      </c>
      <c r="E52" s="67">
        <f t="shared" si="3"/>
        <v>0</v>
      </c>
    </row>
    <row r="53" spans="1:5" ht="15">
      <c r="A53" s="4" t="s">
        <v>31</v>
      </c>
      <c r="B53" s="3">
        <v>1200</v>
      </c>
      <c r="C53" s="5">
        <v>2</v>
      </c>
      <c r="D53" s="18">
        <v>0</v>
      </c>
      <c r="E53" s="67">
        <f t="shared" si="3"/>
        <v>0</v>
      </c>
    </row>
    <row r="54" spans="1:5" ht="15">
      <c r="A54" s="4" t="s">
        <v>58</v>
      </c>
      <c r="B54" s="3">
        <v>300</v>
      </c>
      <c r="C54" s="5">
        <v>2</v>
      </c>
      <c r="D54" s="18">
        <v>0</v>
      </c>
      <c r="E54" s="67">
        <f t="shared" si="3"/>
        <v>0</v>
      </c>
    </row>
    <row r="55" spans="1:5" ht="15">
      <c r="A55" s="4" t="s">
        <v>32</v>
      </c>
      <c r="B55" s="3">
        <v>700</v>
      </c>
      <c r="C55" s="5">
        <v>2</v>
      </c>
      <c r="D55" s="18">
        <v>0</v>
      </c>
      <c r="E55" s="67">
        <f t="shared" si="3"/>
        <v>0</v>
      </c>
    </row>
    <row r="56" spans="1:5" ht="15">
      <c r="A56" s="4" t="s">
        <v>33</v>
      </c>
      <c r="B56" s="3">
        <v>1000</v>
      </c>
      <c r="C56" s="5">
        <v>2</v>
      </c>
      <c r="D56" s="18">
        <v>0</v>
      </c>
      <c r="E56" s="67">
        <f t="shared" si="3"/>
        <v>0</v>
      </c>
    </row>
    <row r="57" spans="1:5" ht="15">
      <c r="A57" s="4" t="s">
        <v>34</v>
      </c>
      <c r="B57" s="3">
        <v>150</v>
      </c>
      <c r="C57" s="5">
        <v>2</v>
      </c>
      <c r="D57" s="18">
        <v>0</v>
      </c>
      <c r="E57" s="67">
        <f t="shared" si="3"/>
        <v>0</v>
      </c>
    </row>
    <row r="58" spans="1:5" ht="15">
      <c r="A58" s="4" t="s">
        <v>59</v>
      </c>
      <c r="B58" s="3">
        <v>200</v>
      </c>
      <c r="C58" s="5">
        <v>2</v>
      </c>
      <c r="D58" s="18">
        <v>0</v>
      </c>
      <c r="E58" s="67">
        <f t="shared" si="3"/>
        <v>0</v>
      </c>
    </row>
    <row r="59" spans="1:5" ht="15">
      <c r="A59" s="4" t="s">
        <v>35</v>
      </c>
      <c r="B59" s="3">
        <v>300</v>
      </c>
      <c r="C59" s="5">
        <v>2</v>
      </c>
      <c r="D59" s="18">
        <v>0</v>
      </c>
      <c r="E59" s="67">
        <f t="shared" si="3"/>
        <v>0</v>
      </c>
    </row>
    <row r="60" spans="1:5" ht="15">
      <c r="A60" s="4" t="s">
        <v>51</v>
      </c>
      <c r="B60" s="3">
        <v>200</v>
      </c>
      <c r="C60" s="5">
        <v>2</v>
      </c>
      <c r="D60" s="18">
        <v>0</v>
      </c>
      <c r="E60" s="67">
        <f t="shared" si="3"/>
        <v>0</v>
      </c>
    </row>
    <row r="61" spans="1:5" ht="15.75" thickBot="1">
      <c r="A61" s="35" t="s">
        <v>36</v>
      </c>
      <c r="B61" s="36">
        <v>1500</v>
      </c>
      <c r="C61" s="37">
        <v>2</v>
      </c>
      <c r="D61" s="38">
        <v>0</v>
      </c>
      <c r="E61" s="68">
        <f t="shared" si="3"/>
        <v>0</v>
      </c>
    </row>
    <row r="62" spans="1:5" ht="18" thickBot="1">
      <c r="A62" s="62" t="s">
        <v>44</v>
      </c>
      <c r="B62" s="63">
        <f>SUM(B50:B61)</f>
        <v>6850</v>
      </c>
      <c r="C62" s="64"/>
      <c r="D62" s="65"/>
      <c r="E62" s="69">
        <f>SUM(E50:E61)</f>
        <v>0</v>
      </c>
    </row>
    <row r="63" spans="1:5" ht="15.75" thickBot="1">
      <c r="A63" s="8"/>
      <c r="B63" s="9"/>
      <c r="C63" s="9"/>
      <c r="D63" s="9"/>
      <c r="E63" s="10"/>
    </row>
    <row r="64" spans="1:5" ht="37.5" customHeight="1" thickBot="1">
      <c r="A64" s="111" t="s">
        <v>45</v>
      </c>
      <c r="B64" s="112">
        <f>SUM(B13+B29+B47+B62)</f>
        <v>44000</v>
      </c>
      <c r="C64" s="113">
        <f>SUM(E13+E29+E47+E62)</f>
        <v>0</v>
      </c>
      <c r="D64" s="114"/>
      <c r="E64" s="115"/>
    </row>
    <row r="65" spans="1:5" ht="15.75" thickBot="1">
      <c r="A65" s="8"/>
      <c r="B65" s="9"/>
      <c r="C65" s="9"/>
      <c r="D65" s="9"/>
      <c r="E65" s="10"/>
    </row>
    <row r="66" spans="1:5" ht="18.75" customHeight="1" thickBot="1">
      <c r="A66" s="111" t="s">
        <v>46</v>
      </c>
      <c r="B66" s="113">
        <f>SUM(C64*52)</f>
        <v>0</v>
      </c>
      <c r="C66" s="116"/>
      <c r="D66" s="116"/>
      <c r="E66" s="117"/>
    </row>
    <row r="67" spans="1:5" ht="15">
      <c r="A67" s="15"/>
      <c r="B67" s="16"/>
      <c r="C67" s="16"/>
      <c r="D67" s="16"/>
      <c r="E67" s="17"/>
    </row>
    <row r="68" spans="1:5" ht="15">
      <c r="A68" s="7"/>
      <c r="B68" s="7"/>
      <c r="C68" s="77"/>
      <c r="D68" s="77"/>
      <c r="E68" s="77"/>
    </row>
    <row r="69" spans="1:5" ht="15">
      <c r="A69" s="14"/>
      <c r="B69" s="7"/>
      <c r="C69" s="77"/>
      <c r="D69" s="77"/>
      <c r="E69" s="77"/>
    </row>
    <row r="70" spans="1:5" ht="15">
      <c r="A70" s="7"/>
      <c r="B70" s="7"/>
      <c r="C70" s="70"/>
      <c r="D70" s="70"/>
      <c r="E70" s="70"/>
    </row>
    <row r="71" spans="1:5" ht="15">
      <c r="A71" s="7"/>
      <c r="B71" s="7"/>
      <c r="C71" s="7"/>
      <c r="D71" s="7"/>
      <c r="E71" s="7"/>
    </row>
    <row r="72" spans="1:5" ht="15">
      <c r="A72" s="14"/>
      <c r="B72" s="7"/>
      <c r="C72" s="7"/>
      <c r="D72" s="7"/>
      <c r="E72" s="7"/>
    </row>
    <row r="73" ht="15">
      <c r="A73" s="7"/>
    </row>
    <row r="74" ht="15">
      <c r="A74" s="13"/>
    </row>
  </sheetData>
  <mergeCells count="9">
    <mergeCell ref="C70:E70"/>
    <mergeCell ref="A4:E4"/>
    <mergeCell ref="A5:E5"/>
    <mergeCell ref="C68:E68"/>
    <mergeCell ref="C69:E69"/>
    <mergeCell ref="A14:E14"/>
    <mergeCell ref="A48:E48"/>
    <mergeCell ref="C64:E64"/>
    <mergeCell ref="B66:E66"/>
  </mergeCells>
  <printOptions/>
  <pageMargins left="0.7" right="0.7" top="0.787401575" bottom="0.787401575" header="0.3" footer="0.3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F0812-7528-471D-AEF3-C3E999519E37}">
  <sheetPr>
    <pageSetUpPr fitToPage="1"/>
  </sheetPr>
  <dimension ref="A3:K33"/>
  <sheetViews>
    <sheetView workbookViewId="0" topLeftCell="A19">
      <selection activeCell="A29" sqref="A29:B29"/>
    </sheetView>
  </sheetViews>
  <sheetFormatPr defaultColWidth="9.140625" defaultRowHeight="15"/>
  <cols>
    <col min="1" max="1" width="11.00390625" style="0" customWidth="1"/>
    <col min="2" max="2" width="43.140625" style="97" customWidth="1"/>
    <col min="3" max="3" width="12.28125" style="0" customWidth="1"/>
    <col min="4" max="4" width="11.7109375" style="0" customWidth="1"/>
    <col min="5" max="5" width="14.57421875" style="0" customWidth="1"/>
    <col min="6" max="6" width="15.00390625" style="0" customWidth="1"/>
    <col min="10" max="10" width="18.28125" style="0" customWidth="1"/>
    <col min="11" max="11" width="15.8515625" style="0" customWidth="1"/>
  </cols>
  <sheetData>
    <row r="2" ht="15.75" thickBot="1"/>
    <row r="3" spans="1:6" ht="23.25" customHeight="1" thickBot="1">
      <c r="A3" s="71" t="s">
        <v>50</v>
      </c>
      <c r="B3" s="72"/>
      <c r="C3" s="72"/>
      <c r="D3" s="72"/>
      <c r="E3" s="72"/>
      <c r="F3" s="73"/>
    </row>
    <row r="4" spans="1:6" ht="18" customHeight="1" thickBot="1">
      <c r="A4" s="85" t="s">
        <v>0</v>
      </c>
      <c r="B4" s="86"/>
      <c r="C4" s="86"/>
      <c r="D4" s="86"/>
      <c r="E4" s="86"/>
      <c r="F4" s="87"/>
    </row>
    <row r="5" spans="1:6" ht="15.75" customHeight="1" hidden="1" thickBot="1">
      <c r="A5" s="91"/>
      <c r="B5" s="77"/>
      <c r="C5" s="77"/>
      <c r="D5" s="77"/>
      <c r="E5" s="77"/>
      <c r="F5" s="92"/>
    </row>
    <row r="6" spans="1:6" ht="56.25" customHeight="1" thickBot="1">
      <c r="A6" s="102" t="s">
        <v>78</v>
      </c>
      <c r="B6" s="101" t="s">
        <v>1</v>
      </c>
      <c r="C6" s="103" t="s">
        <v>43</v>
      </c>
      <c r="D6" s="103" t="s">
        <v>40</v>
      </c>
      <c r="E6" s="103" t="s">
        <v>41</v>
      </c>
      <c r="F6" s="104" t="s">
        <v>42</v>
      </c>
    </row>
    <row r="7" spans="1:6" ht="45">
      <c r="A7" s="93">
        <v>1</v>
      </c>
      <c r="B7" s="108" t="s">
        <v>60</v>
      </c>
      <c r="C7" s="32">
        <v>9000</v>
      </c>
      <c r="D7" s="33">
        <v>3</v>
      </c>
      <c r="E7" s="34">
        <v>0</v>
      </c>
      <c r="F7" s="39">
        <f>SUM(E7*D7)</f>
        <v>0</v>
      </c>
    </row>
    <row r="8" spans="1:6" ht="30">
      <c r="A8" s="2">
        <v>2</v>
      </c>
      <c r="B8" s="109" t="s">
        <v>61</v>
      </c>
      <c r="C8" s="3">
        <v>13500</v>
      </c>
      <c r="D8" s="5">
        <v>3</v>
      </c>
      <c r="E8" s="18">
        <v>0</v>
      </c>
      <c r="F8" s="40">
        <f>SUM(E8*D8)</f>
        <v>0</v>
      </c>
    </row>
    <row r="9" spans="1:6" ht="30">
      <c r="A9" s="2">
        <v>3</v>
      </c>
      <c r="B9" s="109" t="s">
        <v>62</v>
      </c>
      <c r="C9" s="3">
        <v>2200</v>
      </c>
      <c r="D9" s="5">
        <v>3</v>
      </c>
      <c r="E9" s="18">
        <v>0</v>
      </c>
      <c r="F9" s="40">
        <f aca="true" t="shared" si="0" ref="F9:F12">SUM(E9*D9)</f>
        <v>0</v>
      </c>
    </row>
    <row r="10" spans="1:6" ht="30">
      <c r="A10" s="2">
        <v>4</v>
      </c>
      <c r="B10" s="109" t="s">
        <v>63</v>
      </c>
      <c r="C10" s="3">
        <v>2900</v>
      </c>
      <c r="D10" s="5">
        <v>3</v>
      </c>
      <c r="E10" s="18">
        <v>0</v>
      </c>
      <c r="F10" s="40">
        <f t="shared" si="0"/>
        <v>0</v>
      </c>
    </row>
    <row r="11" spans="1:6" ht="30.75" thickBot="1">
      <c r="A11" s="94">
        <v>5</v>
      </c>
      <c r="B11" s="110" t="s">
        <v>64</v>
      </c>
      <c r="C11" s="36">
        <v>1300</v>
      </c>
      <c r="D11" s="37">
        <v>3</v>
      </c>
      <c r="E11" s="38">
        <v>0</v>
      </c>
      <c r="F11" s="41">
        <f t="shared" si="0"/>
        <v>0</v>
      </c>
    </row>
    <row r="12" spans="1:6" ht="15.75" thickBot="1">
      <c r="A12" s="95"/>
      <c r="B12" s="96" t="s">
        <v>44</v>
      </c>
      <c r="C12" s="52">
        <f>SUM(C7:C11)</f>
        <v>28900</v>
      </c>
      <c r="D12" s="59"/>
      <c r="E12" s="54"/>
      <c r="F12" s="55">
        <f>SUM(F7:F11)</f>
        <v>0</v>
      </c>
    </row>
    <row r="13" spans="1:6" ht="15.75" thickBot="1">
      <c r="A13" s="20"/>
      <c r="B13" s="98"/>
      <c r="C13" s="21"/>
      <c r="D13" s="22"/>
      <c r="E13" s="23"/>
      <c r="F13" s="24"/>
    </row>
    <row r="14" spans="1:6" ht="56.25" customHeight="1" thickBot="1">
      <c r="A14" s="102" t="s">
        <v>78</v>
      </c>
      <c r="B14" s="101" t="s">
        <v>1</v>
      </c>
      <c r="C14" s="103" t="s">
        <v>43</v>
      </c>
      <c r="D14" s="103" t="s">
        <v>40</v>
      </c>
      <c r="E14" s="103" t="s">
        <v>41</v>
      </c>
      <c r="F14" s="104" t="s">
        <v>42</v>
      </c>
    </row>
    <row r="15" spans="1:6" ht="30">
      <c r="A15" s="93">
        <v>6</v>
      </c>
      <c r="B15" s="108" t="s">
        <v>65</v>
      </c>
      <c r="C15" s="105">
        <v>12000</v>
      </c>
      <c r="D15" s="33">
        <v>2</v>
      </c>
      <c r="E15" s="34">
        <v>0</v>
      </c>
      <c r="F15" s="39">
        <f>SUM(E15*D15)</f>
        <v>0</v>
      </c>
    </row>
    <row r="16" spans="1:11" ht="30">
      <c r="A16" s="2">
        <v>7</v>
      </c>
      <c r="B16" s="109" t="s">
        <v>66</v>
      </c>
      <c r="C16" s="100">
        <v>3000</v>
      </c>
      <c r="D16" s="5">
        <v>2</v>
      </c>
      <c r="E16" s="19">
        <v>0</v>
      </c>
      <c r="F16" s="40">
        <f aca="true" t="shared" si="1" ref="F16:F27">SUM(E16*D16)</f>
        <v>0</v>
      </c>
      <c r="J16" s="11"/>
      <c r="K16" s="11"/>
    </row>
    <row r="17" spans="1:11" ht="30">
      <c r="A17" s="2">
        <v>8</v>
      </c>
      <c r="B17" s="109" t="s">
        <v>67</v>
      </c>
      <c r="C17" s="100">
        <v>4000</v>
      </c>
      <c r="D17" s="5">
        <v>2</v>
      </c>
      <c r="E17" s="19">
        <v>0</v>
      </c>
      <c r="F17" s="40">
        <f t="shared" si="1"/>
        <v>0</v>
      </c>
      <c r="J17" s="11"/>
      <c r="K17" s="11"/>
    </row>
    <row r="18" spans="1:11" ht="30">
      <c r="A18" s="2">
        <v>9</v>
      </c>
      <c r="B18" s="109" t="s">
        <v>68</v>
      </c>
      <c r="C18" s="100">
        <v>1800</v>
      </c>
      <c r="D18" s="5">
        <v>2</v>
      </c>
      <c r="E18" s="19">
        <v>0</v>
      </c>
      <c r="F18" s="40">
        <f t="shared" si="1"/>
        <v>0</v>
      </c>
      <c r="J18" s="11"/>
      <c r="K18" s="11"/>
    </row>
    <row r="19" spans="1:11" ht="30">
      <c r="A19" s="2">
        <v>10</v>
      </c>
      <c r="B19" s="109" t="s">
        <v>69</v>
      </c>
      <c r="C19" s="100">
        <v>8000</v>
      </c>
      <c r="D19" s="5">
        <v>2</v>
      </c>
      <c r="E19" s="19">
        <v>0</v>
      </c>
      <c r="F19" s="40">
        <f t="shared" si="1"/>
        <v>0</v>
      </c>
      <c r="J19" s="11"/>
      <c r="K19" s="11"/>
    </row>
    <row r="20" spans="1:6" ht="45">
      <c r="A20" s="2">
        <v>11</v>
      </c>
      <c r="B20" s="109" t="s">
        <v>70</v>
      </c>
      <c r="C20" s="100">
        <v>3200</v>
      </c>
      <c r="D20" s="5">
        <v>2</v>
      </c>
      <c r="E20" s="19">
        <v>0</v>
      </c>
      <c r="F20" s="40">
        <f t="shared" si="1"/>
        <v>0</v>
      </c>
    </row>
    <row r="21" spans="1:11" ht="45">
      <c r="A21" s="2">
        <v>12</v>
      </c>
      <c r="B21" s="109" t="s">
        <v>71</v>
      </c>
      <c r="C21" s="100">
        <v>8200</v>
      </c>
      <c r="D21" s="5">
        <v>2</v>
      </c>
      <c r="E21" s="19">
        <v>0</v>
      </c>
      <c r="F21" s="40">
        <f t="shared" si="1"/>
        <v>0</v>
      </c>
      <c r="K21" s="11"/>
    </row>
    <row r="22" spans="1:11" ht="30">
      <c r="A22" s="2">
        <v>13</v>
      </c>
      <c r="B22" s="109" t="s">
        <v>72</v>
      </c>
      <c r="C22" s="100">
        <v>1000</v>
      </c>
      <c r="D22" s="5">
        <v>2</v>
      </c>
      <c r="E22" s="19">
        <v>0</v>
      </c>
      <c r="F22" s="40">
        <f t="shared" si="1"/>
        <v>0</v>
      </c>
      <c r="K22" s="11"/>
    </row>
    <row r="23" spans="1:11" ht="30">
      <c r="A23" s="2">
        <v>14</v>
      </c>
      <c r="B23" s="109" t="s">
        <v>73</v>
      </c>
      <c r="C23" s="100">
        <v>800</v>
      </c>
      <c r="D23" s="5">
        <v>2</v>
      </c>
      <c r="E23" s="19">
        <v>0</v>
      </c>
      <c r="F23" s="40">
        <f t="shared" si="1"/>
        <v>0</v>
      </c>
      <c r="K23" s="11"/>
    </row>
    <row r="24" spans="1:6" ht="30">
      <c r="A24" s="2">
        <v>15</v>
      </c>
      <c r="B24" s="109" t="s">
        <v>74</v>
      </c>
      <c r="C24" s="100">
        <v>3500</v>
      </c>
      <c r="D24" s="5">
        <v>2</v>
      </c>
      <c r="E24" s="19">
        <v>0</v>
      </c>
      <c r="F24" s="40">
        <f t="shared" si="1"/>
        <v>0</v>
      </c>
    </row>
    <row r="25" spans="1:6" ht="28.5" customHeight="1">
      <c r="A25" s="2">
        <v>16</v>
      </c>
      <c r="B25" s="109" t="s">
        <v>75</v>
      </c>
      <c r="C25" s="100">
        <v>3500</v>
      </c>
      <c r="D25" s="5">
        <v>2</v>
      </c>
      <c r="E25" s="19">
        <v>0</v>
      </c>
      <c r="F25" s="40">
        <f t="shared" si="1"/>
        <v>0</v>
      </c>
    </row>
    <row r="26" spans="1:6" ht="45.75" thickBot="1">
      <c r="A26" s="94">
        <v>17</v>
      </c>
      <c r="B26" s="110" t="s">
        <v>76</v>
      </c>
      <c r="C26" s="106">
        <v>5600</v>
      </c>
      <c r="D26" s="37">
        <v>2</v>
      </c>
      <c r="E26" s="107">
        <v>0</v>
      </c>
      <c r="F26" s="41">
        <f t="shared" si="1"/>
        <v>0</v>
      </c>
    </row>
    <row r="27" spans="1:6" ht="18" thickBot="1">
      <c r="A27" s="95"/>
      <c r="B27" s="96" t="s">
        <v>44</v>
      </c>
      <c r="C27" s="52">
        <f>SUM(C15:C26)</f>
        <v>54600</v>
      </c>
      <c r="D27" s="53"/>
      <c r="E27" s="54"/>
      <c r="F27" s="55">
        <f>SUM(F15:F26)</f>
        <v>0</v>
      </c>
    </row>
    <row r="28" spans="1:6" ht="15.75" thickBot="1">
      <c r="A28" s="8"/>
      <c r="B28" s="99"/>
      <c r="C28" s="9"/>
      <c r="D28" s="9"/>
      <c r="E28" s="9"/>
      <c r="F28" s="10"/>
    </row>
    <row r="29" spans="1:6" ht="31.5" customHeight="1" thickBot="1">
      <c r="A29" s="84" t="s">
        <v>45</v>
      </c>
      <c r="B29" s="118"/>
      <c r="C29" s="112">
        <f>SUM(C27+C12)</f>
        <v>83500</v>
      </c>
      <c r="D29" s="113">
        <f>SUM(F12+F27)</f>
        <v>0</v>
      </c>
      <c r="E29" s="114"/>
      <c r="F29" s="115"/>
    </row>
    <row r="30" spans="1:6" ht="15.75" thickBot="1">
      <c r="A30" s="8"/>
      <c r="B30" s="99"/>
      <c r="C30" s="9"/>
      <c r="D30" s="9"/>
      <c r="E30" s="9"/>
      <c r="F30" s="10"/>
    </row>
    <row r="31" spans="1:10" ht="31.5" customHeight="1" thickBot="1">
      <c r="A31" s="84" t="s">
        <v>46</v>
      </c>
      <c r="B31" s="118"/>
      <c r="C31" s="113">
        <f>SUM(D29*52)</f>
        <v>0</v>
      </c>
      <c r="D31" s="114"/>
      <c r="E31" s="114"/>
      <c r="F31" s="115"/>
      <c r="J31" s="11"/>
    </row>
    <row r="32" ht="15">
      <c r="J32" s="11"/>
    </row>
    <row r="33" spans="1:10" ht="15">
      <c r="A33" t="s">
        <v>77</v>
      </c>
      <c r="J33" s="11"/>
    </row>
  </sheetData>
  <mergeCells count="6">
    <mergeCell ref="A3:F3"/>
    <mergeCell ref="A29:B29"/>
    <mergeCell ref="A31:B31"/>
    <mergeCell ref="A4:F5"/>
    <mergeCell ref="D29:F29"/>
    <mergeCell ref="C31:F31"/>
  </mergeCells>
  <printOptions/>
  <pageMargins left="0.7" right="0.7" top="0.787401575" bottom="0.787401575" header="0.3" footer="0.3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49A32-37EE-411F-B27A-CEC60E9F2FD0}">
  <dimension ref="A3:D7"/>
  <sheetViews>
    <sheetView tabSelected="1" workbookViewId="0" topLeftCell="A1">
      <selection activeCell="V15" sqref="V15"/>
    </sheetView>
  </sheetViews>
  <sheetFormatPr defaultColWidth="9.140625" defaultRowHeight="15"/>
  <cols>
    <col min="1" max="1" width="26.00390625" style="0" customWidth="1"/>
    <col min="2" max="2" width="16.57421875" style="0" customWidth="1"/>
    <col min="3" max="3" width="21.140625" style="0" customWidth="1"/>
    <col min="4" max="4" width="20.7109375" style="0" customWidth="1"/>
  </cols>
  <sheetData>
    <row r="2" ht="15.75" thickBot="1"/>
    <row r="3" spans="1:4" ht="30" customHeight="1" thickBot="1">
      <c r="A3" s="88" t="s">
        <v>79</v>
      </c>
      <c r="B3" s="89"/>
      <c r="C3" s="89"/>
      <c r="D3" s="90"/>
    </row>
    <row r="4" spans="1:4" ht="45.75" thickBot="1">
      <c r="A4" s="119" t="s">
        <v>80</v>
      </c>
      <c r="B4" s="120" t="s">
        <v>81</v>
      </c>
      <c r="C4" s="120" t="s">
        <v>82</v>
      </c>
      <c r="D4" s="125" t="s">
        <v>83</v>
      </c>
    </row>
    <row r="5" spans="1:4" ht="34.5" customHeight="1">
      <c r="A5" s="121" t="s">
        <v>38</v>
      </c>
      <c r="B5" s="122">
        <v>44000</v>
      </c>
      <c r="C5" s="128">
        <v>0</v>
      </c>
      <c r="D5" s="126">
        <f>SUM(C5*52)</f>
        <v>0</v>
      </c>
    </row>
    <row r="6" spans="1:4" ht="30.75" thickBot="1">
      <c r="A6" s="123" t="s">
        <v>37</v>
      </c>
      <c r="B6" s="124">
        <v>83500</v>
      </c>
      <c r="C6" s="129">
        <v>0</v>
      </c>
      <c r="D6" s="127">
        <f>SUM(C6*52)</f>
        <v>0</v>
      </c>
    </row>
    <row r="7" spans="1:4" ht="30" customHeight="1" thickBot="1">
      <c r="A7" s="25" t="s">
        <v>84</v>
      </c>
      <c r="B7" s="26">
        <f>SUM(B5:B6)</f>
        <v>127500</v>
      </c>
      <c r="C7" s="49">
        <f>SUM(C5:C6)</f>
        <v>0</v>
      </c>
      <c r="D7" s="50">
        <f>SUM(D5:D6)</f>
        <v>0</v>
      </c>
    </row>
  </sheetData>
  <mergeCells count="1">
    <mergeCell ref="A3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Orlová Pavlína Bc. (P8)</dc:creator>
  <cp:keywords/>
  <dc:description/>
  <cp:lastModifiedBy>Kudela Tomáš Mgr. (P8)</cp:lastModifiedBy>
  <cp:lastPrinted>2022-03-31T11:24:52Z</cp:lastPrinted>
  <dcterms:created xsi:type="dcterms:W3CDTF">2020-07-28T11:51:26Z</dcterms:created>
  <dcterms:modified xsi:type="dcterms:W3CDTF">2022-03-31T11:25:00Z</dcterms:modified>
  <cp:category/>
  <cp:version/>
  <cp:contentType/>
  <cp:contentStatus/>
</cp:coreProperties>
</file>