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30" windowHeight="13590" activeTab="0"/>
  </bookViews>
  <sheets>
    <sheet name="souhrnný" sheetId="2" r:id="rId1"/>
    <sheet name="Ládví" sheetId="1" r:id="rId2"/>
    <sheet name="ZŠ Glowackého" sheetId="5" r:id="rId3"/>
    <sheet name="Kasárna Karlín" sheetId="6" r:id="rId4"/>
  </sheets>
  <definedNames>
    <definedName name="CenaCelkem">'souhrnný'!$G$21</definedName>
    <definedName name="CenaCelkemVypocet" localSheetId="0">'souhrnný'!$I$39</definedName>
    <definedName name="DPHSni">'souhrnný'!#REF!</definedName>
    <definedName name="DPHZakl">'souhrnný'!$G$18</definedName>
    <definedName name="Mena">'souhrnný'!$J$21</definedName>
    <definedName name="SazbaDPH1" localSheetId="0">'souhrnný'!#REF!</definedName>
    <definedName name="SazbaDPH2" localSheetId="0">'souhrnný'!$E$17</definedName>
    <definedName name="ZakladDPHSni">'souhrnný'!#REF!</definedName>
    <definedName name="ZakladDPHSniVypocet" localSheetId="0">'souhrnný'!$F$39</definedName>
    <definedName name="ZakladDPHZakl">'souhrnný'!$G$17</definedName>
    <definedName name="ZakladDPHZaklVypocet" localSheetId="0">'souhrnný'!$G$39</definedName>
  </definedNames>
  <calcPr calcId="152511"/>
</workbook>
</file>

<file path=xl/comments1.xml><?xml version="1.0" encoding="utf-8"?>
<comments xmlns="http://schemas.openxmlformats.org/spreadsheetml/2006/main">
  <authors>
    <author>Radim Štěpánek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B13" authorId="0">
      <text>
        <r>
          <rPr>
            <sz val="9"/>
            <rFont val="Tahoma"/>
            <family val="2"/>
          </rPr>
          <t>PSČ</t>
        </r>
      </text>
    </comment>
    <comment ref="C13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<sst xmlns="http://schemas.openxmlformats.org/spreadsheetml/2006/main" count="338" uniqueCount="125">
  <si>
    <t>Stavba :</t>
  </si>
  <si>
    <t>Rozpočet :</t>
  </si>
  <si>
    <t>Objekt :</t>
  </si>
  <si>
    <t>P.č.</t>
  </si>
  <si>
    <t>Číslo položky</t>
  </si>
  <si>
    <t>Název položky</t>
  </si>
  <si>
    <t>MJ</t>
  </si>
  <si>
    <t>množství</t>
  </si>
  <si>
    <t>Díl:</t>
  </si>
  <si>
    <t>M35-1</t>
  </si>
  <si>
    <t>ks</t>
  </si>
  <si>
    <t>Celkem bez DPH</t>
  </si>
  <si>
    <t>DPH 21 %</t>
  </si>
  <si>
    <t>Celkem včetně DPH</t>
  </si>
  <si>
    <t>m</t>
  </si>
  <si>
    <t>m2</t>
  </si>
  <si>
    <t>IBC kontejnery</t>
  </si>
  <si>
    <t xml:space="preserve">ks </t>
  </si>
  <si>
    <t xml:space="preserve">Armatury, T kusy, </t>
  </si>
  <si>
    <t>soubor</t>
  </si>
  <si>
    <t>Tesařské práce</t>
  </si>
  <si>
    <t>Pochůzné gumy</t>
  </si>
  <si>
    <t>Montážní materiál</t>
  </si>
  <si>
    <t xml:space="preserve">Trámky 10/10 </t>
  </si>
  <si>
    <t>celkem ( Kč ) bez DPH</t>
  </si>
  <si>
    <t>DPH</t>
  </si>
  <si>
    <t>celkem (Kč) s DPH</t>
  </si>
  <si>
    <t xml:space="preserve">Celkem za </t>
  </si>
  <si>
    <t>Soupis dodávek a prací - kluziště</t>
  </si>
  <si>
    <t>Ostatní a vedlejší náklady výše neuvedené (nepovinná položka, v případě, že tato položka nebude vyplněna, má se za to, že výše uvedené položky obsahují všechny náklady včetně vedlejších či ostatních nákladů s dodávkou kluziště spojených)</t>
  </si>
  <si>
    <t>Níže uvedené položky mají min./max. požadavky vyspecifikovány v projektové dokumentaci. Dodavatel oceňuje níže uvedené položky úplně a dále pak tzv. na výkon a funkci, tzn. že ty položky - prvky, které zadavatel v technických podkladech nespecifikoval podrobněji, avšak jsou pro dokončení dodávky nezbytné, ocení v rámci tohoto nabídkového rozpočtu a tedy celkové nabídkové ceny. Jedná se o prvky systémového řešení dodávek, např. spojovací materiál, připojovací systémy, ovládací prvky, požárně bezpečnostní opatření atp.</t>
  </si>
  <si>
    <t>Příloha č. 1 Zadávací dokumentace</t>
  </si>
  <si>
    <t>Název veřejné zakázky:</t>
  </si>
  <si>
    <t>poznámky</t>
  </si>
  <si>
    <t>sídlo:</t>
  </si>
  <si>
    <t>IČO:</t>
  </si>
  <si>
    <t>právní forma:</t>
  </si>
  <si>
    <t>vypracoval(a):</t>
  </si>
  <si>
    <t>datum:</t>
  </si>
  <si>
    <t>Datum vypracování nabídky</t>
  </si>
  <si>
    <t>1</t>
  </si>
  <si>
    <t>10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</si>
  <si>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</si>
  <si>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</si>
  <si>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</si>
  <si>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</si>
  <si>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</si>
  <si>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</si>
  <si>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</si>
  <si>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</si>
  <si>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</si>
  <si>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</si>
  <si>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</si>
  <si>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</si>
  <si>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</si>
  <si>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</si>
  <si>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„Dodávka mobilního kluziště"</t>
  </si>
  <si>
    <t>Dodávka a montáž mobilního kluziště s chladící plochou z pochůzného a pojezdného plastového roštu s žebrovanými hadicemi</t>
  </si>
  <si>
    <t>Koupaliště Ládví</t>
  </si>
  <si>
    <t>Dodavatel:</t>
  </si>
  <si>
    <t>Úplný název dodavatele dle OR</t>
  </si>
  <si>
    <t>Sídlo dodavatele</t>
  </si>
  <si>
    <t>Identifikační číslo dodavatele dle ŽL</t>
  </si>
  <si>
    <t>Právní forma dodavatele</t>
  </si>
  <si>
    <t>Zodpovědná osoba dodavatele</t>
  </si>
  <si>
    <r>
      <t>Kluziště, celková plocha</t>
    </r>
    <r>
      <rPr>
        <b/>
        <sz val="10"/>
        <rFont val="Arial"/>
        <family val="2"/>
        <scheme val="minor"/>
      </rPr>
      <t xml:space="preserve"> 487 m2</t>
    </r>
  </si>
  <si>
    <t>Chladící jednotka - chladící výkon 139 kW</t>
  </si>
  <si>
    <t>Mantinely výšky 1,0 m</t>
  </si>
  <si>
    <t>Systém chlazení plochy,plastový rošt a žebrované potrubí vč ventilů</t>
  </si>
  <si>
    <t xml:space="preserve">m² </t>
  </si>
  <si>
    <t>Sběrač, rozdělovač včetně uzavíracích ventilů</t>
  </si>
  <si>
    <t>Propojení strojovna - sběrač/rozdělovač</t>
  </si>
  <si>
    <t>Teplonosné médium</t>
  </si>
  <si>
    <t>m³</t>
  </si>
  <si>
    <t>Polystyren</t>
  </si>
  <si>
    <t>Fólie</t>
  </si>
  <si>
    <t>Montáž,  vč. dopravy</t>
  </si>
  <si>
    <t>El. připojení strojovny - rozvaděč - strojovna</t>
  </si>
  <si>
    <t>Dodávka</t>
  </si>
  <si>
    <t xml:space="preserve">Poznámky dodavatele:
</t>
  </si>
  <si>
    <t>Titul, jméno, příjmení, podpis oprávněné osoby jednat jménem či za dodavatele</t>
  </si>
  <si>
    <t>V……. Dne……………………..</t>
  </si>
  <si>
    <t>ZŠ Glowackého</t>
  </si>
  <si>
    <t>Chladící jednotka - chladící výkon 256 kW</t>
  </si>
  <si>
    <r>
      <t>Kluziště, celková plocha</t>
    </r>
    <r>
      <rPr>
        <b/>
        <sz val="10"/>
        <rFont val="Arial"/>
        <family val="2"/>
        <scheme val="minor"/>
      </rPr>
      <t xml:space="preserve"> 849 m2</t>
    </r>
  </si>
  <si>
    <t>Kasárna Karlín</t>
  </si>
  <si>
    <t>Zadavatel</t>
  </si>
  <si>
    <t>DIČ:</t>
  </si>
  <si>
    <t>Projektant:</t>
  </si>
  <si>
    <t>Zhotovitel:</t>
  </si>
  <si>
    <t>Vypracoval:</t>
  </si>
  <si>
    <t>Rozpis ceny</t>
  </si>
  <si>
    <t>Celkem</t>
  </si>
  <si>
    <t>Rekapitulace daní</t>
  </si>
  <si>
    <t>%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</si>
  <si>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</si>
  <si>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</si>
  <si>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</si>
  <si>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</si>
  <si>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</si>
  <si>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</si>
  <si>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</si>
  <si>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</si>
  <si>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</si>
  <si>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</si>
  <si>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</si>
  <si>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Číslo</t>
  </si>
  <si>
    <t>Název</t>
  </si>
  <si>
    <t>DPH celkem</t>
  </si>
  <si>
    <t>Cena celkem</t>
  </si>
  <si>
    <t>MČ Praha 8</t>
  </si>
  <si>
    <t>Zenklova 35/čp.1,</t>
  </si>
  <si>
    <t>00063797</t>
  </si>
  <si>
    <t>CZ00063797</t>
  </si>
  <si>
    <t>Zakázka:</t>
  </si>
  <si>
    <t>Praha 8</t>
  </si>
  <si>
    <t xml:space="preserve">180 48 </t>
  </si>
  <si>
    <t>stroj na úpravu ledu včetně pohonu</t>
  </si>
  <si>
    <t>vyrovnání plochy</t>
  </si>
  <si>
    <t>montáž</t>
  </si>
  <si>
    <t>Dodavatel odpovídá za správnost výpočtu.</t>
  </si>
  <si>
    <t>Montáž</t>
  </si>
  <si>
    <t>M35-1 Kluziště , včetně rozvodů ,chladícího zařízení a multifunkčního povrchu</t>
  </si>
  <si>
    <t>cena/MJ</t>
  </si>
  <si>
    <t>Soupis dodávek, prací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</si>
</sst>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\ [$Kč-405]"/>
    <numFmt numFmtId="165" formatCode="#,##0.00\ &quot;Kč&quot;"/>
    <numFmt numFmtId="166" formatCode="#,##0.0\ &quot;Kč&quot;"/>
    <numFmt numFmtId="167" formatCode="#,##0.00\ [$Kč-405]"/>
    <numFmt numFmtId="168" formatCode="0.0%"/>
  </numFmts>
  <fonts count="37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4"/>
      <name val="Arial"/>
      <family val="2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i/>
      <sz val="10"/>
      <name val="Arial"/>
      <family val="2"/>
      <scheme val="minor"/>
    </font>
    <font>
      <b/>
      <u val="single"/>
      <sz val="12"/>
      <name val="Arial"/>
      <family val="2"/>
      <scheme val="minor"/>
    </font>
    <font>
      <sz val="10"/>
      <name val="Arial"/>
      <family val="2"/>
      <scheme val="minor"/>
    </font>
    <font>
      <b/>
      <u val="single"/>
      <sz val="10"/>
      <name val="Arial"/>
      <family val="2"/>
      <scheme val="minor"/>
    </font>
    <font>
      <u val="single"/>
      <sz val="10"/>
      <name val="Arial"/>
      <family val="2"/>
      <scheme val="minor"/>
    </font>
    <font>
      <sz val="9"/>
      <name val="Arial"/>
      <family val="2"/>
      <scheme val="minor"/>
    </font>
    <font>
      <b/>
      <sz val="10"/>
      <name val="Arial"/>
      <family val="2"/>
      <scheme val="minor"/>
    </font>
    <font>
      <b/>
      <sz val="14"/>
      <name val="Arial"/>
      <family val="2"/>
      <scheme val="minor"/>
    </font>
    <font>
      <b/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  <scheme val="minor"/>
    </font>
    <font>
      <i/>
      <sz val="8"/>
      <name val="Arial"/>
      <family val="2"/>
      <scheme val="minor"/>
    </font>
    <font>
      <b/>
      <i/>
      <sz val="12"/>
      <name val="Arial"/>
      <family val="2"/>
      <scheme val="minor"/>
    </font>
    <font>
      <b/>
      <sz val="10"/>
      <name val="Arial Narrow"/>
      <family val="2"/>
    </font>
    <font>
      <i/>
      <sz val="8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9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5">
    <xf numFmtId="0" fontId="0" fillId="0" borderId="0" xfId="0"/>
    <xf numFmtId="0" fontId="2" fillId="0" borderId="0" xfId="20" applyAlignment="1">
      <alignment/>
      <protection/>
    </xf>
    <xf numFmtId="0" fontId="4" fillId="0" borderId="0" xfId="20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Alignment="1">
      <alignment horizontal="right"/>
      <protection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20" applyFont="1" applyAlignment="1">
      <alignment horizontal="center"/>
      <protection/>
    </xf>
    <xf numFmtId="2" fontId="0" fillId="0" borderId="0" xfId="0" applyNumberFormat="1" applyAlignment="1">
      <alignment wrapText="1"/>
    </xf>
    <xf numFmtId="167" fontId="7" fillId="0" borderId="1" xfId="0" applyNumberFormat="1" applyFont="1" applyBorder="1"/>
    <xf numFmtId="167" fontId="7" fillId="0" borderId="2" xfId="0" applyNumberFormat="1" applyFont="1" applyBorder="1"/>
    <xf numFmtId="165" fontId="7" fillId="0" borderId="2" xfId="0" applyNumberFormat="1" applyFont="1" applyBorder="1" applyAlignment="1">
      <alignment wrapText="1"/>
    </xf>
    <xf numFmtId="166" fontId="7" fillId="0" borderId="2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3" xfId="0" applyFont="1" applyBorder="1" applyAlignment="1">
      <alignment/>
    </xf>
    <xf numFmtId="2" fontId="0" fillId="0" borderId="0" xfId="0" applyNumberFormat="1" applyFont="1" applyAlignment="1">
      <alignment wrapText="1"/>
    </xf>
    <xf numFmtId="0" fontId="13" fillId="0" borderId="0" xfId="20" applyFont="1" applyAlignment="1">
      <alignment/>
      <protection/>
    </xf>
    <xf numFmtId="0" fontId="15" fillId="0" borderId="0" xfId="20" applyFont="1" applyAlignment="1">
      <alignment horizontal="right"/>
      <protection/>
    </xf>
    <xf numFmtId="0" fontId="13" fillId="0" borderId="4" xfId="20" applyFont="1" applyBorder="1" applyAlignment="1">
      <alignment horizontal="center" wrapText="1"/>
      <protection/>
    </xf>
    <xf numFmtId="0" fontId="13" fillId="0" borderId="5" xfId="20" applyFont="1" applyBorder="1" applyAlignment="1">
      <alignment horizontal="left" wrapText="1" shrinkToFit="1"/>
      <protection/>
    </xf>
    <xf numFmtId="0" fontId="16" fillId="0" borderId="0" xfId="20" applyFont="1" applyAlignment="1">
      <alignment/>
      <protection/>
    </xf>
    <xf numFmtId="0" fontId="13" fillId="0" borderId="0" xfId="20" applyFont="1" applyAlignment="1">
      <alignment horizontal="right"/>
      <protection/>
    </xf>
    <xf numFmtId="49" fontId="16" fillId="2" borderId="6" xfId="20" applyNumberFormat="1" applyFont="1" applyFill="1" applyBorder="1" applyAlignment="1">
      <alignment/>
      <protection/>
    </xf>
    <xf numFmtId="0" fontId="16" fillId="2" borderId="7" xfId="20" applyFont="1" applyFill="1" applyBorder="1" applyAlignment="1">
      <alignment horizontal="center"/>
      <protection/>
    </xf>
    <xf numFmtId="0" fontId="16" fillId="2" borderId="7" xfId="20" applyNumberFormat="1" applyFont="1" applyFill="1" applyBorder="1" applyAlignment="1">
      <alignment horizontal="center"/>
      <protection/>
    </xf>
    <xf numFmtId="0" fontId="13" fillId="0" borderId="2" xfId="20" applyFont="1" applyBorder="1" applyAlignment="1">
      <alignment horizontal="center" vertical="top"/>
      <protection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3" borderId="6" xfId="20" applyFont="1" applyFill="1" applyBorder="1" applyAlignment="1">
      <alignment wrapText="1"/>
      <protection/>
    </xf>
    <xf numFmtId="4" fontId="19" fillId="3" borderId="6" xfId="20" applyNumberFormat="1" applyFont="1" applyFill="1" applyBorder="1" applyAlignment="1">
      <alignment horizontal="right" vertical="center"/>
      <protection/>
    </xf>
    <xf numFmtId="167" fontId="13" fillId="4" borderId="2" xfId="20" applyNumberFormat="1" applyFont="1" applyFill="1" applyBorder="1" applyAlignment="1">
      <alignment horizontal="right"/>
      <protection/>
    </xf>
    <xf numFmtId="0" fontId="20" fillId="0" borderId="0" xfId="0" applyFont="1" applyBorder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168" fontId="21" fillId="0" borderId="0" xfId="0" applyNumberFormat="1" applyFont="1" applyBorder="1" applyAlignment="1" applyProtection="1">
      <alignment horizontal="center" vertical="center"/>
      <protection hidden="1"/>
    </xf>
    <xf numFmtId="9" fontId="21" fillId="0" borderId="0" xfId="0" applyNumberFormat="1" applyFont="1" applyBorder="1" applyAlignment="1" applyProtection="1">
      <alignment horizontal="center" vertical="center"/>
      <protection hidden="1"/>
    </xf>
    <xf numFmtId="9" fontId="21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0" xfId="20" applyFont="1" applyAlignment="1">
      <alignment horizontal="center"/>
      <protection/>
    </xf>
    <xf numFmtId="0" fontId="15" fillId="0" borderId="0" xfId="20" applyFont="1" applyAlignment="1">
      <alignment horizontal="center"/>
      <protection/>
    </xf>
    <xf numFmtId="0" fontId="0" fillId="0" borderId="0" xfId="0" applyFont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7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22" fillId="0" borderId="0" xfId="0" applyFont="1" applyAlignment="1">
      <alignment wrapText="1"/>
    </xf>
    <xf numFmtId="0" fontId="13" fillId="0" borderId="0" xfId="0" applyFont="1"/>
    <xf numFmtId="0" fontId="23" fillId="0" borderId="0" xfId="0" applyFont="1"/>
    <xf numFmtId="0" fontId="17" fillId="0" borderId="16" xfId="0" applyFont="1" applyBorder="1"/>
    <xf numFmtId="0" fontId="17" fillId="0" borderId="17" xfId="0" applyFont="1" applyBorder="1"/>
    <xf numFmtId="0" fontId="10" fillId="0" borderId="0" xfId="0" applyFont="1"/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9" fontId="13" fillId="0" borderId="2" xfId="20" applyNumberFormat="1" applyFont="1" applyBorder="1" applyAlignment="1">
      <alignment horizontal="center" vertical="top"/>
      <protection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25" fillId="0" borderId="21" xfId="0" applyFont="1" applyBorder="1"/>
    <xf numFmtId="0" fontId="26" fillId="0" borderId="22" xfId="0" applyFont="1" applyBorder="1" applyProtection="1">
      <protection hidden="1"/>
    </xf>
    <xf numFmtId="0" fontId="26" fillId="0" borderId="23" xfId="0" applyFont="1" applyBorder="1" applyProtection="1">
      <protection hidden="1"/>
    </xf>
    <xf numFmtId="0" fontId="26" fillId="0" borderId="23" xfId="0" applyFont="1" applyBorder="1" applyAlignment="1" applyProtection="1">
      <alignment wrapText="1"/>
      <protection hidden="1"/>
    </xf>
    <xf numFmtId="0" fontId="26" fillId="0" borderId="24" xfId="0" applyFont="1" applyBorder="1" applyProtection="1">
      <protection hidden="1"/>
    </xf>
    <xf numFmtId="0" fontId="2" fillId="0" borderId="2" xfId="20" applyFont="1" applyBorder="1" applyAlignment="1">
      <alignment/>
      <protection/>
    </xf>
    <xf numFmtId="49" fontId="2" fillId="0" borderId="2" xfId="20" applyNumberFormat="1" applyFont="1" applyBorder="1" applyAlignment="1">
      <alignment horizontal="center" shrinkToFit="1"/>
      <protection/>
    </xf>
    <xf numFmtId="4" fontId="2" fillId="0" borderId="2" xfId="20" applyNumberFormat="1" applyFont="1" applyBorder="1" applyAlignment="1">
      <alignment horizontal="right"/>
      <protection/>
    </xf>
    <xf numFmtId="49" fontId="2" fillId="0" borderId="6" xfId="20" applyNumberFormat="1" applyFont="1" applyBorder="1" applyAlignment="1">
      <alignment horizontal="center" vertical="center" shrinkToFit="1"/>
      <protection/>
    </xf>
    <xf numFmtId="0" fontId="28" fillId="5" borderId="25" xfId="0" applyFont="1" applyFill="1" applyBorder="1" applyAlignment="1">
      <alignment horizontal="left" vertical="center" indent="1"/>
    </xf>
    <xf numFmtId="0" fontId="0" fillId="5" borderId="0" xfId="0" applyFill="1" applyBorder="1"/>
    <xf numFmtId="0" fontId="0" fillId="5" borderId="25" xfId="0" applyFont="1" applyFill="1" applyBorder="1" applyAlignment="1">
      <alignment horizontal="left" vertical="center" indent="1"/>
    </xf>
    <xf numFmtId="0" fontId="19" fillId="5" borderId="0" xfId="0" applyFont="1" applyFill="1" applyBorder="1" applyAlignment="1">
      <alignment horizontal="left" vertical="center"/>
    </xf>
    <xf numFmtId="0" fontId="0" fillId="5" borderId="26" xfId="0" applyFont="1" applyFill="1" applyBorder="1" applyAlignment="1">
      <alignment horizontal="left" vertical="center" indent="1"/>
    </xf>
    <xf numFmtId="0" fontId="0" fillId="5" borderId="3" xfId="0" applyFont="1" applyFill="1" applyBorder="1"/>
    <xf numFmtId="0" fontId="19" fillId="5" borderId="3" xfId="0" applyFont="1" applyFill="1" applyBorder="1" applyAlignment="1">
      <alignment horizontal="left" vertical="center"/>
    </xf>
    <xf numFmtId="0" fontId="0" fillId="0" borderId="25" xfId="0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19" fillId="0" borderId="25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left" vertical="center" indent="1"/>
    </xf>
    <xf numFmtId="49" fontId="19" fillId="0" borderId="3" xfId="0" applyNumberFormat="1" applyFont="1" applyBorder="1" applyAlignment="1">
      <alignment horizontal="right" vertical="center"/>
    </xf>
    <xf numFmtId="49" fontId="19" fillId="0" borderId="3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8" xfId="0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0" borderId="25" xfId="0" applyBorder="1"/>
    <xf numFmtId="0" fontId="0" fillId="0" borderId="26" xfId="0" applyBorder="1" applyAlignment="1">
      <alignment horizontal="left" indent="1"/>
    </xf>
    <xf numFmtId="0" fontId="19" fillId="0" borderId="3" xfId="0" applyFont="1" applyBorder="1" applyAlignment="1">
      <alignment horizontal="right" vertical="center"/>
    </xf>
    <xf numFmtId="0" fontId="19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19" fillId="6" borderId="0" xfId="0" applyFont="1" applyFill="1" applyBorder="1" applyAlignment="1" applyProtection="1">
      <alignment horizontal="left" vertical="center"/>
      <protection locked="0"/>
    </xf>
    <xf numFmtId="0" fontId="19" fillId="6" borderId="3" xfId="0" applyFont="1" applyFill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29" xfId="0" applyFont="1" applyBorder="1" applyAlignment="1">
      <alignment horizontal="left" vertical="top" indent="1"/>
    </xf>
    <xf numFmtId="0" fontId="0" fillId="0" borderId="19" xfId="0" applyBorder="1" applyAlignment="1">
      <alignment vertical="top"/>
    </xf>
    <xf numFmtId="0" fontId="19" fillId="0" borderId="19" xfId="0" applyFont="1" applyFill="1" applyBorder="1" applyAlignment="1">
      <alignment horizontal="left" vertical="top"/>
    </xf>
    <xf numFmtId="0" fontId="19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3" xfId="0" applyBorder="1" applyAlignment="1">
      <alignment horizontal="left"/>
    </xf>
    <xf numFmtId="0" fontId="0" fillId="0" borderId="31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0" fontId="0" fillId="0" borderId="31" xfId="0" applyBorder="1" applyAlignment="1">
      <alignment horizontal="left" indent="1"/>
    </xf>
    <xf numFmtId="1" fontId="19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0" fontId="19" fillId="0" borderId="12" xfId="0" applyFont="1" applyBorder="1" applyAlignment="1">
      <alignment vertical="center"/>
    </xf>
    <xf numFmtId="49" fontId="0" fillId="0" borderId="32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0" fillId="0" borderId="3" xfId="0" applyBorder="1"/>
    <xf numFmtId="1" fontId="19" fillId="0" borderId="2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49" fontId="0" fillId="0" borderId="28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0" fontId="29" fillId="5" borderId="33" xfId="0" applyFont="1" applyFill="1" applyBorder="1" applyAlignment="1">
      <alignment horizontal="left" vertical="center" indent="1"/>
    </xf>
    <xf numFmtId="0" fontId="19" fillId="5" borderId="34" xfId="0" applyFont="1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4" fontId="29" fillId="5" borderId="34" xfId="0" applyNumberFormat="1" applyFont="1" applyFill="1" applyBorder="1" applyAlignment="1">
      <alignment horizontal="left" vertical="center"/>
    </xf>
    <xf numFmtId="49" fontId="0" fillId="5" borderId="35" xfId="0" applyNumberFormat="1" applyFill="1" applyBorder="1" applyAlignment="1">
      <alignment horizontal="left" vertical="center"/>
    </xf>
    <xf numFmtId="0" fontId="0" fillId="5" borderId="34" xfId="0" applyFill="1" applyBorder="1"/>
    <xf numFmtId="49" fontId="19" fillId="5" borderId="35" xfId="0" applyNumberFormat="1" applyFont="1" applyFill="1" applyBorder="1" applyAlignment="1">
      <alignment horizontal="left" vertical="center"/>
    </xf>
    <xf numFmtId="0" fontId="0" fillId="0" borderId="27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9" fillId="0" borderId="3" xfId="0" applyFont="1" applyBorder="1" applyAlignment="1">
      <alignment vertical="top"/>
    </xf>
    <xf numFmtId="14" fontId="19" fillId="0" borderId="3" xfId="0" applyNumberFormat="1" applyFont="1" applyBorder="1" applyAlignment="1">
      <alignment horizontal="center" vertical="top"/>
    </xf>
    <xf numFmtId="0" fontId="19" fillId="0" borderId="25" xfId="0" applyFont="1" applyBorder="1"/>
    <xf numFmtId="0" fontId="19" fillId="0" borderId="0" xfId="0" applyFont="1" applyBorder="1"/>
    <xf numFmtId="0" fontId="19" fillId="0" borderId="3" xfId="0" applyFont="1" applyBorder="1"/>
    <xf numFmtId="0" fontId="19" fillId="0" borderId="3" xfId="0" applyFont="1" applyBorder="1" applyAlignment="1">
      <alignment/>
    </xf>
    <xf numFmtId="0" fontId="19" fillId="0" borderId="2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3" fontId="34" fillId="7" borderId="6" xfId="0" applyNumberFormat="1" applyFont="1" applyFill="1" applyBorder="1" applyAlignment="1">
      <alignment horizontal="center" vertical="center" wrapText="1" shrinkToFit="1"/>
    </xf>
    <xf numFmtId="3" fontId="33" fillId="7" borderId="6" xfId="0" applyNumberFormat="1" applyFont="1" applyFill="1" applyBorder="1" applyAlignment="1">
      <alignment horizontal="center" vertical="center" wrapText="1" shrinkToFit="1"/>
    </xf>
    <xf numFmtId="3" fontId="33" fillId="0" borderId="6" xfId="0" applyNumberFormat="1" applyFont="1" applyBorder="1" applyAlignment="1">
      <alignment horizontal="right" vertical="center" wrapText="1" shrinkToFit="1"/>
    </xf>
    <xf numFmtId="3" fontId="33" fillId="0" borderId="6" xfId="0" applyNumberFormat="1" applyFont="1" applyBorder="1" applyAlignment="1">
      <alignment horizontal="right" vertical="center" shrinkToFit="1"/>
    </xf>
    <xf numFmtId="3" fontId="0" fillId="0" borderId="6" xfId="0" applyNumberFormat="1" applyBorder="1" applyAlignment="1">
      <alignment vertical="center" shrinkToFit="1"/>
    </xf>
    <xf numFmtId="3" fontId="0" fillId="0" borderId="11" xfId="0" applyNumberFormat="1" applyBorder="1" applyAlignment="1">
      <alignment horizontal="left" vertical="center"/>
    </xf>
    <xf numFmtId="3" fontId="0" fillId="0" borderId="12" xfId="0" applyNumberFormat="1" applyBorder="1" applyAlignment="1">
      <alignment vertical="center" wrapText="1"/>
    </xf>
    <xf numFmtId="4" fontId="30" fillId="0" borderId="6" xfId="0" applyNumberFormat="1" applyFont="1" applyBorder="1" applyAlignment="1">
      <alignment horizontal="right" vertical="center" shrinkToFit="1"/>
    </xf>
    <xf numFmtId="4" fontId="0" fillId="0" borderId="6" xfId="0" applyNumberFormat="1" applyFont="1" applyBorder="1" applyAlignment="1">
      <alignment vertical="center" shrinkToFit="1"/>
    </xf>
    <xf numFmtId="167" fontId="13" fillId="4" borderId="6" xfId="20" applyNumberFormat="1" applyFont="1" applyFill="1" applyBorder="1" applyAlignment="1">
      <alignment horizontal="right" vertical="center"/>
      <protection/>
    </xf>
    <xf numFmtId="49" fontId="29" fillId="5" borderId="19" xfId="0" applyNumberFormat="1" applyFont="1" applyFill="1" applyBorder="1" applyAlignment="1">
      <alignment vertical="center"/>
    </xf>
    <xf numFmtId="49" fontId="29" fillId="5" borderId="30" xfId="0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29" fillId="0" borderId="25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/>
    </xf>
    <xf numFmtId="3" fontId="33" fillId="7" borderId="31" xfId="0" applyNumberFormat="1" applyFont="1" applyFill="1" applyBorder="1" applyAlignment="1">
      <alignment vertical="center"/>
    </xf>
    <xf numFmtId="3" fontId="33" fillId="7" borderId="23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42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left" vertical="center"/>
    </xf>
    <xf numFmtId="3" fontId="19" fillId="0" borderId="43" xfId="0" applyNumberFormat="1" applyFont="1" applyBorder="1" applyAlignment="1">
      <alignment vertical="center" wrapText="1" shrinkToFit="1"/>
    </xf>
    <xf numFmtId="4" fontId="30" fillId="0" borderId="43" xfId="0" applyNumberFormat="1" applyFont="1" applyBorder="1" applyAlignment="1">
      <alignment vertical="center" shrinkToFit="1"/>
    </xf>
    <xf numFmtId="4" fontId="0" fillId="0" borderId="43" xfId="0" applyNumberFormat="1" applyFont="1" applyBorder="1" applyAlignment="1">
      <alignment vertical="center" shrinkToFit="1"/>
    </xf>
    <xf numFmtId="3" fontId="19" fillId="0" borderId="24" xfId="0" applyNumberFormat="1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 wrapText="1"/>
    </xf>
    <xf numFmtId="0" fontId="0" fillId="5" borderId="0" xfId="0" applyFill="1" applyAlignment="1">
      <alignment wrapText="1"/>
    </xf>
    <xf numFmtId="0" fontId="0" fillId="5" borderId="27" xfId="0" applyFill="1" applyBorder="1" applyAlignment="1">
      <alignment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28" xfId="0" applyFont="1" applyFill="1" applyBorder="1" applyAlignment="1">
      <alignment horizontal="left" vertical="center" wrapText="1"/>
    </xf>
    <xf numFmtId="0" fontId="19" fillId="6" borderId="19" xfId="0" applyFont="1" applyFill="1" applyBorder="1" applyAlignment="1" applyProtection="1">
      <alignment horizontal="left" vertical="center"/>
      <protection locked="0"/>
    </xf>
    <xf numFmtId="0" fontId="19" fillId="6" borderId="0" xfId="0" applyFont="1" applyFill="1" applyBorder="1" applyAlignment="1" applyProtection="1">
      <alignment horizontal="left" vertical="center"/>
      <protection locked="0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4" fontId="31" fillId="0" borderId="11" xfId="0" applyNumberFormat="1" applyFont="1" applyBorder="1" applyAlignment="1">
      <alignment vertical="center"/>
    </xf>
    <xf numFmtId="4" fontId="31" fillId="0" borderId="12" xfId="0" applyNumberFormat="1" applyFont="1" applyBorder="1" applyAlignment="1">
      <alignment vertical="center"/>
    </xf>
    <xf numFmtId="0" fontId="19" fillId="6" borderId="3" xfId="0" applyFont="1" applyFill="1" applyBorder="1" applyAlignment="1" applyProtection="1">
      <alignment horizontal="left" vertical="center"/>
      <protection locked="0"/>
    </xf>
    <xf numFmtId="1" fontId="0" fillId="0" borderId="3" xfId="0" applyNumberFormat="1" applyFont="1" applyBorder="1" applyAlignment="1">
      <alignment horizontal="right" indent="1"/>
    </xf>
    <xf numFmtId="0" fontId="0" fillId="0" borderId="3" xfId="0" applyFont="1" applyBorder="1" applyAlignment="1">
      <alignment horizontal="right" indent="1"/>
    </xf>
    <xf numFmtId="0" fontId="0" fillId="0" borderId="28" xfId="0" applyFont="1" applyBorder="1" applyAlignment="1">
      <alignment horizontal="right" indent="1"/>
    </xf>
    <xf numFmtId="3" fontId="33" fillId="7" borderId="12" xfId="0" applyNumberFormat="1" applyFont="1" applyFill="1" applyBorder="1" applyAlignment="1">
      <alignment horizontal="left" vertical="center"/>
    </xf>
    <xf numFmtId="3" fontId="33" fillId="7" borderId="7" xfId="0" applyNumberFormat="1" applyFont="1" applyFill="1" applyBorder="1" applyAlignment="1">
      <alignment horizontal="left" vertical="center"/>
    </xf>
    <xf numFmtId="4" fontId="31" fillId="0" borderId="20" xfId="0" applyNumberFormat="1" applyFont="1" applyBorder="1" applyAlignment="1">
      <alignment horizontal="right" vertical="center"/>
    </xf>
    <xf numFmtId="4" fontId="31" fillId="0" borderId="3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/>
    </xf>
    <xf numFmtId="2" fontId="32" fillId="5" borderId="34" xfId="0" applyNumberFormat="1" applyFont="1" applyFill="1" applyBorder="1" applyAlignment="1">
      <alignment horizontal="right" vertical="center"/>
    </xf>
    <xf numFmtId="4" fontId="32" fillId="5" borderId="34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20" applyFont="1" applyAlignment="1">
      <alignment horizontal="center"/>
      <protection/>
    </xf>
    <xf numFmtId="0" fontId="13" fillId="0" borderId="46" xfId="20" applyFont="1" applyBorder="1" applyAlignment="1">
      <alignment horizontal="center" wrapText="1"/>
      <protection/>
    </xf>
    <xf numFmtId="0" fontId="13" fillId="0" borderId="47" xfId="20" applyFont="1" applyBorder="1" applyAlignment="1">
      <alignment horizontal="center" wrapText="1"/>
      <protection/>
    </xf>
    <xf numFmtId="49" fontId="13" fillId="0" borderId="48" xfId="20" applyNumberFormat="1" applyFont="1" applyBorder="1" applyAlignment="1">
      <alignment horizontal="center" wrapText="1"/>
      <protection/>
    </xf>
    <xf numFmtId="0" fontId="13" fillId="0" borderId="49" xfId="20" applyFont="1" applyBorder="1" applyAlignment="1">
      <alignment horizontal="center" wrapText="1"/>
      <protection/>
    </xf>
    <xf numFmtId="0" fontId="11" fillId="0" borderId="50" xfId="20" applyFont="1" applyBorder="1" applyAlignment="1">
      <alignment horizontal="left" wrapText="1"/>
      <protection/>
    </xf>
    <xf numFmtId="0" fontId="11" fillId="0" borderId="51" xfId="20" applyFont="1" applyBorder="1" applyAlignment="1">
      <alignment horizontal="left" wrapText="1"/>
      <protection/>
    </xf>
    <xf numFmtId="0" fontId="11" fillId="0" borderId="47" xfId="20" applyFont="1" applyBorder="1" applyAlignment="1">
      <alignment horizontal="left" wrapText="1"/>
      <protection/>
    </xf>
    <xf numFmtId="0" fontId="24" fillId="0" borderId="52" xfId="20" applyFont="1" applyBorder="1" applyAlignment="1">
      <alignment horizontal="left" wrapText="1"/>
      <protection/>
    </xf>
    <xf numFmtId="0" fontId="24" fillId="0" borderId="53" xfId="20" applyFont="1" applyBorder="1" applyAlignment="1">
      <alignment horizontal="left" wrapText="1"/>
      <protection/>
    </xf>
    <xf numFmtId="0" fontId="24" fillId="0" borderId="49" xfId="20" applyFont="1" applyBorder="1" applyAlignment="1">
      <alignment horizontal="left" wrapText="1"/>
      <protection/>
    </xf>
    <xf numFmtId="0" fontId="13" fillId="0" borderId="19" xfId="0" applyFont="1" applyBorder="1" applyAlignment="1">
      <alignment wrapText="1"/>
    </xf>
    <xf numFmtId="0" fontId="13" fillId="0" borderId="54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55" xfId="0" applyFont="1" applyBorder="1" applyAlignment="1">
      <alignment wrapText="1"/>
    </xf>
    <xf numFmtId="0" fontId="1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7" fontId="13" fillId="0" borderId="2" xfId="20" applyNumberFormat="1" applyFont="1" applyFill="1" applyBorder="1" applyAlignment="1">
      <alignment horizontal="right"/>
      <protection/>
    </xf>
    <xf numFmtId="167" fontId="13" fillId="0" borderId="6" xfId="20" applyNumberFormat="1" applyFont="1" applyFill="1" applyBorder="1" applyAlignment="1">
      <alignment horizontal="right" vertical="center"/>
      <protection/>
    </xf>
    <xf numFmtId="167" fontId="19" fillId="3" borderId="6" xfId="20" applyNumberFormat="1" applyFont="1" applyFill="1" applyBorder="1" applyAlignment="1">
      <alignment vertical="center"/>
      <protection/>
    </xf>
    <xf numFmtId="165" fontId="10" fillId="0" borderId="0" xfId="0" applyNumberFormat="1" applyFont="1" applyAlignment="1">
      <alignment horizontal="right"/>
    </xf>
    <xf numFmtId="165" fontId="18" fillId="0" borderId="0" xfId="20" applyNumberFormat="1" applyFont="1" applyFill="1" applyBorder="1" applyAlignment="1">
      <alignment horizontal="right"/>
      <protection/>
    </xf>
    <xf numFmtId="0" fontId="17" fillId="2" borderId="6" xfId="20" applyFont="1" applyFill="1" applyBorder="1" applyAlignment="1">
      <alignment horizontal="center"/>
      <protection/>
    </xf>
    <xf numFmtId="49" fontId="17" fillId="2" borderId="6" xfId="20" applyNumberFormat="1" applyFont="1" applyFill="1" applyBorder="1" applyAlignment="1">
      <alignment horizontal="left"/>
      <protection/>
    </xf>
    <xf numFmtId="0" fontId="11" fillId="8" borderId="6" xfId="20" applyFont="1" applyFill="1" applyBorder="1" applyAlignment="1">
      <alignment/>
      <protection/>
    </xf>
    <xf numFmtId="0" fontId="13" fillId="2" borderId="6" xfId="20" applyFont="1" applyFill="1" applyBorder="1" applyAlignment="1">
      <alignment horizontal="center"/>
      <protection/>
    </xf>
    <xf numFmtId="0" fontId="13" fillId="2" borderId="6" xfId="20" applyNumberFormat="1" applyFont="1" applyFill="1" applyBorder="1" applyAlignment="1">
      <alignment horizontal="right"/>
      <protection/>
    </xf>
    <xf numFmtId="164" fontId="13" fillId="2" borderId="6" xfId="20" applyNumberFormat="1" applyFont="1" applyFill="1" applyBorder="1" applyAlignment="1">
      <alignment horizontal="right"/>
      <protection/>
    </xf>
    <xf numFmtId="0" fontId="0" fillId="8" borderId="6" xfId="0" applyFont="1" applyFill="1" applyBorder="1"/>
    <xf numFmtId="0" fontId="0" fillId="8" borderId="7" xfId="0" applyFont="1" applyFill="1" applyBorder="1"/>
    <xf numFmtId="2" fontId="0" fillId="0" borderId="56" xfId="0" applyNumberFormat="1" applyFont="1" applyBorder="1" applyAlignment="1">
      <alignment wrapText="1"/>
    </xf>
    <xf numFmtId="0" fontId="0" fillId="0" borderId="56" xfId="0" applyFont="1" applyBorder="1"/>
    <xf numFmtId="0" fontId="17" fillId="2" borderId="6" xfId="20" applyFont="1" applyFill="1" applyBorder="1" applyAlignment="1">
      <alignment/>
      <protection/>
    </xf>
    <xf numFmtId="0" fontId="0" fillId="8" borderId="11" xfId="0" applyFont="1" applyFill="1" applyBorder="1"/>
    <xf numFmtId="0" fontId="8" fillId="8" borderId="6" xfId="0" applyFont="1" applyFill="1" applyBorder="1" applyAlignment="1">
      <alignment horizontal="center"/>
    </xf>
    <xf numFmtId="165" fontId="9" fillId="8" borderId="6" xfId="0" applyNumberFormat="1" applyFont="1" applyFill="1" applyBorder="1"/>
    <xf numFmtId="165" fontId="9" fillId="8" borderId="6" xfId="0" applyNumberFormat="1" applyFont="1" applyFill="1" applyBorder="1" applyAlignment="1">
      <alignment wrapText="1"/>
    </xf>
    <xf numFmtId="166" fontId="9" fillId="8" borderId="6" xfId="0" applyNumberFormat="1" applyFont="1" applyFill="1" applyBorder="1" applyAlignment="1">
      <alignment wrapText="1"/>
    </xf>
    <xf numFmtId="3" fontId="0" fillId="0" borderId="15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dxfs count="3"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tabSelected="1" workbookViewId="0" topLeftCell="A1">
      <selection activeCell="L31" sqref="L31"/>
    </sheetView>
  </sheetViews>
  <sheetFormatPr defaultColWidth="9.00390625" defaultRowHeight="14.25"/>
  <cols>
    <col min="2" max="2" width="11.625" style="0" bestFit="1" customWidth="1"/>
    <col min="6" max="6" width="12.75390625" style="0" customWidth="1"/>
    <col min="7" max="7" width="10.75390625" style="0" customWidth="1"/>
    <col min="8" max="8" width="11.375" style="0" customWidth="1"/>
  </cols>
  <sheetData>
    <row r="1" spans="1:9" ht="18">
      <c r="A1" s="189" t="s">
        <v>124</v>
      </c>
      <c r="B1" s="190"/>
      <c r="C1" s="190"/>
      <c r="D1" s="190"/>
      <c r="E1" s="190"/>
      <c r="F1" s="190"/>
      <c r="G1" s="190"/>
      <c r="H1" s="190"/>
      <c r="I1" s="191"/>
    </row>
    <row r="2" spans="1:9" ht="15.75">
      <c r="A2" s="77" t="s">
        <v>114</v>
      </c>
      <c r="B2" s="78"/>
      <c r="C2" s="168" t="s">
        <v>56</v>
      </c>
      <c r="D2" s="168"/>
      <c r="E2" s="168"/>
      <c r="F2" s="168"/>
      <c r="G2" s="168"/>
      <c r="H2" s="168"/>
      <c r="I2" s="169"/>
    </row>
    <row r="3" spans="1:9" ht="14.25">
      <c r="A3" s="79"/>
      <c r="B3" s="78"/>
      <c r="C3" s="80"/>
      <c r="D3" s="192"/>
      <c r="E3" s="193"/>
      <c r="F3" s="193"/>
      <c r="G3" s="193"/>
      <c r="H3" s="193"/>
      <c r="I3" s="194"/>
    </row>
    <row r="4" spans="1:9" ht="14.25">
      <c r="A4" s="81"/>
      <c r="B4" s="82"/>
      <c r="C4" s="83"/>
      <c r="D4" s="195"/>
      <c r="E4" s="195"/>
      <c r="F4" s="195"/>
      <c r="G4" s="195"/>
      <c r="H4" s="195"/>
      <c r="I4" s="196"/>
    </row>
    <row r="5" spans="1:9" ht="14.25">
      <c r="A5" s="84" t="s">
        <v>86</v>
      </c>
      <c r="B5" s="36"/>
      <c r="C5" s="85" t="s">
        <v>110</v>
      </c>
      <c r="D5" s="86"/>
      <c r="E5" s="86"/>
      <c r="F5" s="86"/>
      <c r="G5" s="87" t="s">
        <v>35</v>
      </c>
      <c r="H5" s="85" t="s">
        <v>112</v>
      </c>
      <c r="I5" s="88"/>
    </row>
    <row r="6" spans="1:9" ht="14.25">
      <c r="A6" s="89"/>
      <c r="B6" s="86"/>
      <c r="C6" s="85" t="s">
        <v>111</v>
      </c>
      <c r="D6" s="86"/>
      <c r="E6" s="86"/>
      <c r="F6" s="86"/>
      <c r="G6" s="87" t="s">
        <v>87</v>
      </c>
      <c r="H6" s="85" t="s">
        <v>113</v>
      </c>
      <c r="I6" s="88"/>
    </row>
    <row r="7" spans="1:9" ht="14.25">
      <c r="A7" s="90"/>
      <c r="B7" s="91" t="s">
        <v>116</v>
      </c>
      <c r="C7" s="92" t="s">
        <v>115</v>
      </c>
      <c r="D7" s="93"/>
      <c r="E7" s="93"/>
      <c r="F7" s="93"/>
      <c r="G7" s="94"/>
      <c r="H7" s="93"/>
      <c r="I7" s="95"/>
    </row>
    <row r="8" spans="1:9" ht="14.25">
      <c r="A8" s="84" t="s">
        <v>88</v>
      </c>
      <c r="B8" s="36"/>
      <c r="C8" s="96"/>
      <c r="D8" s="36"/>
      <c r="E8" s="36"/>
      <c r="F8" s="97"/>
      <c r="G8" s="87" t="s">
        <v>35</v>
      </c>
      <c r="H8" s="98"/>
      <c r="I8" s="88"/>
    </row>
    <row r="9" spans="1:9" ht="14.25">
      <c r="A9" s="99"/>
      <c r="B9" s="36"/>
      <c r="C9" s="96"/>
      <c r="D9" s="36"/>
      <c r="E9" s="36"/>
      <c r="F9" s="97"/>
      <c r="G9" s="87" t="s">
        <v>87</v>
      </c>
      <c r="H9" s="98"/>
      <c r="I9" s="88"/>
    </row>
    <row r="10" spans="1:9" ht="14.25">
      <c r="A10" s="100"/>
      <c r="B10" s="101"/>
      <c r="C10" s="102"/>
      <c r="D10" s="103"/>
      <c r="E10" s="103"/>
      <c r="F10" s="104"/>
      <c r="G10" s="104"/>
      <c r="H10" s="105"/>
      <c r="I10" s="95"/>
    </row>
    <row r="11" spans="1:9" ht="14.25">
      <c r="A11" s="84" t="s">
        <v>89</v>
      </c>
      <c r="B11" s="36"/>
      <c r="C11" s="197"/>
      <c r="D11" s="197"/>
      <c r="E11" s="197"/>
      <c r="F11" s="197"/>
      <c r="G11" s="87" t="s">
        <v>35</v>
      </c>
      <c r="H11" s="106"/>
      <c r="I11" s="88"/>
    </row>
    <row r="12" spans="1:9" ht="14.25">
      <c r="A12" s="89"/>
      <c r="B12" s="86"/>
      <c r="C12" s="198"/>
      <c r="D12" s="198"/>
      <c r="E12" s="198"/>
      <c r="F12" s="198"/>
      <c r="G12" s="87" t="s">
        <v>87</v>
      </c>
      <c r="H12" s="106"/>
      <c r="I12" s="88"/>
    </row>
    <row r="13" spans="1:9" ht="14.25">
      <c r="A13" s="90"/>
      <c r="B13" s="107"/>
      <c r="C13" s="203"/>
      <c r="D13" s="203"/>
      <c r="E13" s="203"/>
      <c r="F13" s="203"/>
      <c r="G13" s="108"/>
      <c r="H13" s="93"/>
      <c r="I13" s="95"/>
    </row>
    <row r="14" spans="1:9" ht="14.25">
      <c r="A14" s="109" t="s">
        <v>90</v>
      </c>
      <c r="B14" s="110"/>
      <c r="C14" s="111"/>
      <c r="D14" s="112"/>
      <c r="E14" s="112"/>
      <c r="F14" s="112"/>
      <c r="G14" s="113"/>
      <c r="H14" s="112"/>
      <c r="I14" s="114"/>
    </row>
    <row r="15" spans="1:9" ht="14.25">
      <c r="A15" s="100" t="s">
        <v>91</v>
      </c>
      <c r="B15" s="115"/>
      <c r="C15" s="104"/>
      <c r="D15" s="204"/>
      <c r="E15" s="204"/>
      <c r="F15" s="205"/>
      <c r="G15" s="205"/>
      <c r="H15" s="205" t="s">
        <v>92</v>
      </c>
      <c r="I15" s="206"/>
    </row>
    <row r="16" spans="1:9" ht="14.25">
      <c r="A16" s="119" t="s">
        <v>93</v>
      </c>
      <c r="B16" s="117"/>
      <c r="C16" s="118"/>
      <c r="D16" s="120"/>
      <c r="E16" s="121"/>
      <c r="F16" s="122"/>
      <c r="G16" s="122"/>
      <c r="H16" s="122"/>
      <c r="I16" s="123"/>
    </row>
    <row r="17" spans="1:9" ht="15">
      <c r="A17" s="116" t="s">
        <v>95</v>
      </c>
      <c r="B17" s="117"/>
      <c r="C17" s="118"/>
      <c r="D17" s="124">
        <v>21</v>
      </c>
      <c r="E17" s="121" t="s">
        <v>94</v>
      </c>
      <c r="F17" s="201">
        <f>SUM(F32:F34)</f>
        <v>0</v>
      </c>
      <c r="G17" s="202"/>
      <c r="H17" s="202"/>
      <c r="I17" s="123" t="s">
        <v>100</v>
      </c>
    </row>
    <row r="18" spans="1:9" ht="15">
      <c r="A18" s="125" t="s">
        <v>96</v>
      </c>
      <c r="B18" s="126"/>
      <c r="C18" s="127"/>
      <c r="D18" s="128"/>
      <c r="E18" s="129" t="s">
        <v>94</v>
      </c>
      <c r="F18" s="209">
        <f>F17*0.21</f>
        <v>0</v>
      </c>
      <c r="G18" s="210"/>
      <c r="H18" s="210"/>
      <c r="I18" s="130" t="s">
        <v>100</v>
      </c>
    </row>
    <row r="19" spans="1:9" ht="15.75" thickBot="1">
      <c r="A19" s="131" t="s">
        <v>97</v>
      </c>
      <c r="B19" s="132"/>
      <c r="C19" s="133"/>
      <c r="D19" s="132"/>
      <c r="E19" s="134"/>
      <c r="F19" s="211">
        <f>F18+F17</f>
        <v>0</v>
      </c>
      <c r="G19" s="211"/>
      <c r="H19" s="211"/>
      <c r="I19" s="135" t="s">
        <v>100</v>
      </c>
    </row>
    <row r="20" spans="1:9" ht="17.25" thickBot="1">
      <c r="A20" s="136" t="s">
        <v>98</v>
      </c>
      <c r="B20" s="137"/>
      <c r="C20" s="137"/>
      <c r="D20" s="138"/>
      <c r="E20" s="139"/>
      <c r="F20" s="212">
        <f>F17</f>
        <v>0</v>
      </c>
      <c r="G20" s="212"/>
      <c r="H20" s="212"/>
      <c r="I20" s="140" t="s">
        <v>100</v>
      </c>
    </row>
    <row r="21" spans="1:9" ht="17.25" thickBot="1">
      <c r="A21" s="136" t="s">
        <v>99</v>
      </c>
      <c r="B21" s="141"/>
      <c r="C21" s="141"/>
      <c r="D21" s="141"/>
      <c r="E21" s="141"/>
      <c r="F21" s="213">
        <f>F19+F18</f>
        <v>0</v>
      </c>
      <c r="G21" s="213"/>
      <c r="H21" s="213"/>
      <c r="I21" s="142" t="s">
        <v>100</v>
      </c>
    </row>
    <row r="22" spans="1:9" ht="14.25">
      <c r="A22" s="170"/>
      <c r="B22" s="171"/>
      <c r="C22" s="171"/>
      <c r="D22" s="171"/>
      <c r="E22" s="171"/>
      <c r="F22" s="172"/>
      <c r="G22" s="171"/>
      <c r="H22" s="172"/>
      <c r="I22" s="173"/>
    </row>
    <row r="23" spans="1:9" ht="14.25">
      <c r="A23" s="99"/>
      <c r="B23" s="36"/>
      <c r="C23" s="36"/>
      <c r="D23" s="36"/>
      <c r="E23" s="36"/>
      <c r="F23" s="97"/>
      <c r="G23" s="36"/>
      <c r="H23" s="97"/>
      <c r="I23" s="143"/>
    </row>
    <row r="24" spans="1:9" ht="14.25">
      <c r="A24" s="144"/>
      <c r="B24" s="145" t="s">
        <v>101</v>
      </c>
      <c r="C24" s="146"/>
      <c r="D24" s="146"/>
      <c r="E24" s="145" t="s">
        <v>102</v>
      </c>
      <c r="F24" s="146"/>
      <c r="G24" s="147"/>
      <c r="H24" s="146"/>
      <c r="I24" s="143"/>
    </row>
    <row r="25" spans="1:9" ht="14.25">
      <c r="A25" s="99"/>
      <c r="B25" s="36"/>
      <c r="C25" s="36"/>
      <c r="D25" s="36"/>
      <c r="E25" s="36"/>
      <c r="F25" s="97"/>
      <c r="G25" s="36"/>
      <c r="H25" s="97"/>
      <c r="I25" s="143"/>
    </row>
    <row r="26" spans="1:9" ht="14.25">
      <c r="A26" s="148"/>
      <c r="B26" s="149"/>
      <c r="C26" s="150"/>
      <c r="D26" s="150"/>
      <c r="E26" s="149"/>
      <c r="F26" s="151"/>
      <c r="G26" s="150"/>
      <c r="H26" s="151"/>
      <c r="I26" s="152"/>
    </row>
    <row r="27" spans="1:9" ht="14.25">
      <c r="A27" s="99"/>
      <c r="B27" s="36"/>
      <c r="C27" s="214" t="s">
        <v>103</v>
      </c>
      <c r="D27" s="214"/>
      <c r="E27" s="36"/>
      <c r="F27" s="97"/>
      <c r="G27" s="153" t="s">
        <v>104</v>
      </c>
      <c r="H27" s="97"/>
      <c r="I27" s="143"/>
    </row>
    <row r="28" spans="1:9" ht="15" thickBot="1">
      <c r="A28" s="154"/>
      <c r="B28" s="155"/>
      <c r="C28" s="155"/>
      <c r="D28" s="155"/>
      <c r="E28" s="155"/>
      <c r="F28" s="156"/>
      <c r="G28" s="155"/>
      <c r="H28" s="156"/>
      <c r="I28" s="157"/>
    </row>
    <row r="29" spans="1:9" ht="18">
      <c r="A29" s="174" t="s">
        <v>105</v>
      </c>
      <c r="B29" s="175"/>
      <c r="C29" s="175"/>
      <c r="D29" s="175"/>
      <c r="E29" s="176"/>
      <c r="F29" s="176"/>
      <c r="G29" s="176"/>
      <c r="H29" s="176"/>
      <c r="I29" s="177"/>
    </row>
    <row r="30" spans="1:9" ht="24">
      <c r="A30" s="178" t="s">
        <v>106</v>
      </c>
      <c r="B30" s="207" t="s">
        <v>107</v>
      </c>
      <c r="C30" s="207"/>
      <c r="D30" s="207"/>
      <c r="E30" s="208"/>
      <c r="F30" s="158" t="str">
        <f>A17</f>
        <v>Základ pro základní DPH</v>
      </c>
      <c r="G30" s="159" t="s">
        <v>108</v>
      </c>
      <c r="H30" s="159" t="s">
        <v>109</v>
      </c>
      <c r="I30" s="179"/>
    </row>
    <row r="31" spans="1:9" ht="14.25">
      <c r="A31" s="180" t="s">
        <v>78</v>
      </c>
      <c r="B31" s="199"/>
      <c r="C31" s="200"/>
      <c r="D31" s="200"/>
      <c r="E31" s="160"/>
      <c r="F31" s="161"/>
      <c r="G31" s="162"/>
      <c r="H31" s="162"/>
      <c r="I31" s="181" t="str">
        <f aca="true" t="shared" si="0" ref="I31:I34">IF(CenaCelkemVypocet=0,"",H31/CenaCelkemVypocet*100)</f>
        <v/>
      </c>
    </row>
    <row r="32" spans="1:9" ht="14.25">
      <c r="A32" s="182">
        <v>1</v>
      </c>
      <c r="B32" s="163" t="str">
        <f>Ládví!C15</f>
        <v>Koupaliště Ládví</v>
      </c>
      <c r="C32" s="163"/>
      <c r="D32" s="164"/>
      <c r="E32" s="160"/>
      <c r="F32" s="165">
        <f>Ládví!F45</f>
        <v>0</v>
      </c>
      <c r="G32" s="166">
        <f>F32*0.21</f>
        <v>0</v>
      </c>
      <c r="H32" s="166">
        <f>F32+G32</f>
        <v>0</v>
      </c>
      <c r="I32" s="181"/>
    </row>
    <row r="33" spans="1:9" ht="14.25">
      <c r="A33" s="182">
        <v>2</v>
      </c>
      <c r="B33" s="163" t="s">
        <v>82</v>
      </c>
      <c r="C33" s="163"/>
      <c r="D33" s="164"/>
      <c r="E33" s="160"/>
      <c r="F33" s="165">
        <f>'ZŠ Glowackého'!F44</f>
        <v>0</v>
      </c>
      <c r="G33" s="166">
        <f>F33*0.21</f>
        <v>0</v>
      </c>
      <c r="H33" s="166">
        <f aca="true" t="shared" si="1" ref="H33">F33+G33</f>
        <v>0</v>
      </c>
      <c r="I33" s="181"/>
    </row>
    <row r="34" spans="1:9" ht="15" thickBot="1">
      <c r="A34" s="183">
        <v>3</v>
      </c>
      <c r="B34" s="184" t="s">
        <v>85</v>
      </c>
      <c r="C34" s="184"/>
      <c r="D34" s="254"/>
      <c r="E34" s="185"/>
      <c r="F34" s="186">
        <f>'Kasárna Karlín'!F45</f>
        <v>0</v>
      </c>
      <c r="G34" s="187">
        <f>F34*0.21</f>
        <v>0</v>
      </c>
      <c r="H34" s="187">
        <f>F34+G34</f>
        <v>0</v>
      </c>
      <c r="I34" s="188" t="str">
        <f t="shared" si="0"/>
        <v/>
      </c>
    </row>
  </sheetData>
  <mergeCells count="17">
    <mergeCell ref="B31:D31"/>
    <mergeCell ref="F17:H17"/>
    <mergeCell ref="C13:F13"/>
    <mergeCell ref="D15:E15"/>
    <mergeCell ref="F15:G15"/>
    <mergeCell ref="H15:I15"/>
    <mergeCell ref="B30:E30"/>
    <mergeCell ref="F18:H18"/>
    <mergeCell ref="F19:H19"/>
    <mergeCell ref="F20:H20"/>
    <mergeCell ref="F21:H21"/>
    <mergeCell ref="C27:D27"/>
    <mergeCell ref="A1:I1"/>
    <mergeCell ref="D3:I3"/>
    <mergeCell ref="D4:I4"/>
    <mergeCell ref="C11:F11"/>
    <mergeCell ref="C12:F12"/>
  </mergeCells>
  <printOptions/>
  <pageMargins left="0.7" right="0.7" top="0.787401575" bottom="0.787401575" header="0.3" footer="0.3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5" zoomScaleNormal="85" zoomScaleSheetLayoutView="70" workbookViewId="0" topLeftCell="A1">
      <selection activeCell="C47" sqref="C47"/>
    </sheetView>
  </sheetViews>
  <sheetFormatPr defaultColWidth="9.00390625" defaultRowHeight="14.25"/>
  <cols>
    <col min="1" max="1" width="6.75390625" style="0" customWidth="1"/>
    <col min="2" max="2" width="13.00390625" style="0" customWidth="1"/>
    <col min="3" max="3" width="59.625" style="0" customWidth="1"/>
    <col min="4" max="5" width="8.875" style="0" customWidth="1"/>
    <col min="6" max="6" width="10.125" style="0" customWidth="1"/>
    <col min="7" max="7" width="22.125" style="0" customWidth="1"/>
    <col min="8" max="8" width="13.125" style="0" customWidth="1"/>
    <col min="9" max="9" width="14.125" style="0" customWidth="1"/>
  </cols>
  <sheetData>
    <row r="1" ht="14.25">
      <c r="A1" t="s">
        <v>31</v>
      </c>
    </row>
    <row r="2" spans="1:8" ht="24.75" customHeight="1">
      <c r="A2" s="216" t="s">
        <v>28</v>
      </c>
      <c r="B2" s="216"/>
      <c r="C2" s="216"/>
      <c r="D2" s="216"/>
      <c r="E2" s="216"/>
      <c r="F2" s="216"/>
      <c r="G2" s="216"/>
      <c r="H2" s="216"/>
    </row>
    <row r="3" spans="2:7" ht="35.25" customHeight="1">
      <c r="B3" s="55" t="s">
        <v>32</v>
      </c>
      <c r="C3" s="60" t="s">
        <v>56</v>
      </c>
      <c r="D3" s="45"/>
      <c r="E3" s="45"/>
      <c r="F3" s="45"/>
      <c r="G3" s="45"/>
    </row>
    <row r="4" spans="2:7" ht="24" customHeight="1" thickBot="1">
      <c r="B4" s="56"/>
      <c r="C4" s="45"/>
      <c r="D4" s="45"/>
      <c r="E4" s="45"/>
      <c r="F4" s="45"/>
      <c r="G4" s="57" t="s">
        <v>33</v>
      </c>
    </row>
    <row r="5" spans="2:7" ht="26.25" customHeight="1">
      <c r="B5" s="68" t="s">
        <v>59</v>
      </c>
      <c r="C5" s="46"/>
      <c r="D5" s="47"/>
      <c r="E5" s="47"/>
      <c r="F5" s="48"/>
      <c r="G5" s="69" t="s">
        <v>60</v>
      </c>
    </row>
    <row r="6" spans="2:7" ht="26.25" customHeight="1">
      <c r="B6" s="58" t="s">
        <v>34</v>
      </c>
      <c r="C6" s="49"/>
      <c r="D6" s="50"/>
      <c r="E6" s="50"/>
      <c r="F6" s="51"/>
      <c r="G6" s="70" t="s">
        <v>61</v>
      </c>
    </row>
    <row r="7" spans="2:7" ht="26.25" customHeight="1">
      <c r="B7" s="58" t="s">
        <v>35</v>
      </c>
      <c r="C7" s="49"/>
      <c r="D7" s="50"/>
      <c r="E7" s="50"/>
      <c r="F7" s="51"/>
      <c r="G7" s="71" t="s">
        <v>62</v>
      </c>
    </row>
    <row r="8" spans="2:7" ht="26.25" customHeight="1">
      <c r="B8" s="58" t="s">
        <v>36</v>
      </c>
      <c r="C8" s="49"/>
      <c r="D8" s="50"/>
      <c r="E8" s="50"/>
      <c r="F8" s="51"/>
      <c r="G8" s="71" t="s">
        <v>63</v>
      </c>
    </row>
    <row r="9" spans="2:7" ht="26.25" customHeight="1">
      <c r="B9" s="58" t="s">
        <v>37</v>
      </c>
      <c r="C9" s="49"/>
      <c r="D9" s="50"/>
      <c r="E9" s="50"/>
      <c r="F9" s="51"/>
      <c r="G9" s="70" t="s">
        <v>64</v>
      </c>
    </row>
    <row r="10" spans="2:7" ht="26.25" customHeight="1" thickBot="1">
      <c r="B10" s="59" t="s">
        <v>38</v>
      </c>
      <c r="C10" s="52"/>
      <c r="D10" s="53"/>
      <c r="E10" s="53"/>
      <c r="F10" s="54"/>
      <c r="G10" s="72" t="s">
        <v>39</v>
      </c>
    </row>
    <row r="11" ht="12" customHeight="1"/>
    <row r="12" spans="9:10" ht="14.25">
      <c r="I12" s="16"/>
      <c r="J12" s="16"/>
    </row>
    <row r="13" spans="1:10" ht="15" thickBot="1">
      <c r="A13" s="20"/>
      <c r="B13" s="43"/>
      <c r="C13" s="44"/>
      <c r="D13" s="44"/>
      <c r="E13" s="21"/>
      <c r="F13" s="21"/>
      <c r="G13" s="44"/>
      <c r="H13" s="44"/>
      <c r="I13" s="16"/>
      <c r="J13" s="16"/>
    </row>
    <row r="14" spans="1:10" s="9" customFormat="1" ht="30" customHeight="1" thickTop="1">
      <c r="A14" s="217" t="s">
        <v>0</v>
      </c>
      <c r="B14" s="218"/>
      <c r="C14" s="221" t="s">
        <v>57</v>
      </c>
      <c r="D14" s="222"/>
      <c r="E14" s="222"/>
      <c r="F14" s="222"/>
      <c r="G14" s="222"/>
      <c r="H14" s="22" t="s">
        <v>1</v>
      </c>
      <c r="I14" s="17"/>
      <c r="J14" s="17"/>
    </row>
    <row r="15" spans="1:10" s="9" customFormat="1" ht="30" customHeight="1" thickBot="1">
      <c r="A15" s="219" t="s">
        <v>2</v>
      </c>
      <c r="B15" s="220"/>
      <c r="C15" s="224" t="s">
        <v>58</v>
      </c>
      <c r="D15" s="225"/>
      <c r="E15" s="225"/>
      <c r="F15" s="225"/>
      <c r="G15" s="225"/>
      <c r="H15" s="23"/>
      <c r="I15" s="17"/>
      <c r="J15" s="17"/>
    </row>
    <row r="16" spans="1:10" ht="15" thickTop="1">
      <c r="A16" s="24"/>
      <c r="B16" s="20"/>
      <c r="C16" s="20"/>
      <c r="D16" s="20"/>
      <c r="E16" s="25"/>
      <c r="F16" s="25"/>
      <c r="G16" s="20"/>
      <c r="H16" s="20"/>
      <c r="I16" s="16"/>
      <c r="J16" s="16"/>
    </row>
    <row r="17" spans="1:10" ht="14.25">
      <c r="A17" s="26" t="s">
        <v>3</v>
      </c>
      <c r="B17" s="27" t="s">
        <v>4</v>
      </c>
      <c r="C17" s="27" t="s">
        <v>5</v>
      </c>
      <c r="D17" s="27" t="s">
        <v>6</v>
      </c>
      <c r="E17" s="28" t="s">
        <v>7</v>
      </c>
      <c r="F17" s="27" t="s">
        <v>123</v>
      </c>
      <c r="G17" s="27" t="s">
        <v>24</v>
      </c>
      <c r="H17" s="27" t="s">
        <v>25</v>
      </c>
      <c r="I17" s="27" t="s">
        <v>26</v>
      </c>
      <c r="J17" s="16"/>
    </row>
    <row r="18" spans="1:10" ht="14.25">
      <c r="A18" s="61"/>
      <c r="B18" s="62"/>
      <c r="C18" s="227" t="s">
        <v>30</v>
      </c>
      <c r="D18" s="227"/>
      <c r="E18" s="227"/>
      <c r="F18" s="227"/>
      <c r="G18" s="227"/>
      <c r="H18" s="227"/>
      <c r="I18" s="228"/>
      <c r="J18" s="16"/>
    </row>
    <row r="19" spans="1:10" ht="30" customHeight="1">
      <c r="A19" s="63"/>
      <c r="B19" s="18"/>
      <c r="C19" s="229"/>
      <c r="D19" s="229"/>
      <c r="E19" s="229"/>
      <c r="F19" s="229"/>
      <c r="G19" s="229"/>
      <c r="H19" s="229"/>
      <c r="I19" s="230"/>
      <c r="J19" s="16"/>
    </row>
    <row r="20" spans="1:10" ht="14.25">
      <c r="A20" s="238" t="s">
        <v>8</v>
      </c>
      <c r="B20" s="239" t="s">
        <v>9</v>
      </c>
      <c r="C20" s="240" t="s">
        <v>65</v>
      </c>
      <c r="D20" s="241"/>
      <c r="E20" s="242"/>
      <c r="F20" s="242"/>
      <c r="G20" s="243"/>
      <c r="H20" s="244"/>
      <c r="I20" s="245"/>
      <c r="J20" s="16"/>
    </row>
    <row r="21" spans="1:10" ht="14.25">
      <c r="A21" s="29"/>
      <c r="B21" s="64" t="s">
        <v>40</v>
      </c>
      <c r="C21" s="73" t="s">
        <v>66</v>
      </c>
      <c r="D21" s="74" t="s">
        <v>10</v>
      </c>
      <c r="E21" s="75">
        <v>1</v>
      </c>
      <c r="F21" s="34"/>
      <c r="G21" s="233">
        <f>F21*E21</f>
        <v>0</v>
      </c>
      <c r="H21" s="13">
        <f>G21*0.21</f>
        <v>0</v>
      </c>
      <c r="I21" s="12">
        <f>H21+G21</f>
        <v>0</v>
      </c>
      <c r="J21" s="16"/>
    </row>
    <row r="22" spans="1:10" ht="14.25">
      <c r="A22" s="29"/>
      <c r="B22" s="64" t="s">
        <v>42</v>
      </c>
      <c r="C22" s="73" t="s">
        <v>67</v>
      </c>
      <c r="D22" s="74" t="s">
        <v>14</v>
      </c>
      <c r="E22" s="75">
        <v>90</v>
      </c>
      <c r="F22" s="34"/>
      <c r="G22" s="233">
        <f>F22*E22</f>
        <v>0</v>
      </c>
      <c r="H22" s="13">
        <f>G22*0.21</f>
        <v>0</v>
      </c>
      <c r="I22" s="12">
        <f>H22+G22</f>
        <v>0</v>
      </c>
      <c r="J22" s="16"/>
    </row>
    <row r="23" spans="1:10" ht="14.25">
      <c r="A23" s="29"/>
      <c r="B23" s="64" t="s">
        <v>43</v>
      </c>
      <c r="C23" s="73" t="s">
        <v>68</v>
      </c>
      <c r="D23" s="74" t="s">
        <v>69</v>
      </c>
      <c r="E23" s="75">
        <v>487</v>
      </c>
      <c r="F23" s="34"/>
      <c r="G23" s="233">
        <f>F23*E23</f>
        <v>0</v>
      </c>
      <c r="H23" s="13">
        <f>G23*0.21</f>
        <v>0</v>
      </c>
      <c r="I23" s="12">
        <f>H23+G23</f>
        <v>0</v>
      </c>
      <c r="J23" s="16"/>
    </row>
    <row r="24" spans="1:10" ht="14.25">
      <c r="A24" s="29"/>
      <c r="B24" s="64" t="s">
        <v>44</v>
      </c>
      <c r="C24" s="73" t="s">
        <v>70</v>
      </c>
      <c r="D24" s="74" t="s">
        <v>14</v>
      </c>
      <c r="E24" s="75">
        <v>34</v>
      </c>
      <c r="F24" s="34"/>
      <c r="G24" s="233">
        <f>F24*E24</f>
        <v>0</v>
      </c>
      <c r="H24" s="13">
        <f>G24*0.21</f>
        <v>0</v>
      </c>
      <c r="I24" s="12">
        <f>H24+G24</f>
        <v>0</v>
      </c>
      <c r="J24" s="16"/>
    </row>
    <row r="25" spans="1:10" ht="14.25">
      <c r="A25" s="29"/>
      <c r="B25" s="64" t="s">
        <v>45</v>
      </c>
      <c r="C25" s="73" t="s">
        <v>71</v>
      </c>
      <c r="D25" s="74" t="s">
        <v>14</v>
      </c>
      <c r="E25" s="75">
        <v>15</v>
      </c>
      <c r="F25" s="34"/>
      <c r="G25" s="233">
        <f>F25*E25</f>
        <v>0</v>
      </c>
      <c r="H25" s="13">
        <f>G25*0.21</f>
        <v>0</v>
      </c>
      <c r="I25" s="12">
        <f>H25+G25</f>
        <v>0</v>
      </c>
      <c r="J25" s="16"/>
    </row>
    <row r="26" spans="1:10" ht="14.25">
      <c r="A26" s="29"/>
      <c r="B26" s="64" t="s">
        <v>46</v>
      </c>
      <c r="C26" s="73" t="s">
        <v>72</v>
      </c>
      <c r="D26" s="74" t="s">
        <v>73</v>
      </c>
      <c r="E26" s="75">
        <v>4</v>
      </c>
      <c r="F26" s="34"/>
      <c r="G26" s="233">
        <f>F26*E26</f>
        <v>0</v>
      </c>
      <c r="H26" s="13">
        <f>G26*0.21</f>
        <v>0</v>
      </c>
      <c r="I26" s="12">
        <f>H26+G26</f>
        <v>0</v>
      </c>
      <c r="J26" s="16"/>
    </row>
    <row r="27" spans="1:10" ht="14.25">
      <c r="A27" s="29"/>
      <c r="B27" s="64" t="s">
        <v>47</v>
      </c>
      <c r="C27" s="73" t="s">
        <v>16</v>
      </c>
      <c r="D27" s="74" t="s">
        <v>17</v>
      </c>
      <c r="E27" s="75">
        <v>4</v>
      </c>
      <c r="F27" s="34"/>
      <c r="G27" s="233">
        <f>F27*E27</f>
        <v>0</v>
      </c>
      <c r="H27" s="13">
        <f>G27*0.21</f>
        <v>0</v>
      </c>
      <c r="I27" s="12">
        <f>H27+G27</f>
        <v>0</v>
      </c>
      <c r="J27" s="16"/>
    </row>
    <row r="28" spans="1:10" ht="14.25">
      <c r="A28" s="29"/>
      <c r="B28" s="64" t="s">
        <v>48</v>
      </c>
      <c r="C28" s="73" t="s">
        <v>18</v>
      </c>
      <c r="D28" s="74" t="s">
        <v>19</v>
      </c>
      <c r="E28" s="75">
        <v>1</v>
      </c>
      <c r="F28" s="34"/>
      <c r="G28" s="233">
        <f>F28*E28</f>
        <v>0</v>
      </c>
      <c r="H28" s="13">
        <f>G28*0.21</f>
        <v>0</v>
      </c>
      <c r="I28" s="12">
        <f>H28+G28</f>
        <v>0</v>
      </c>
      <c r="J28" s="16"/>
    </row>
    <row r="29" spans="1:10" ht="14.25">
      <c r="A29" s="29"/>
      <c r="B29" s="64" t="s">
        <v>49</v>
      </c>
      <c r="C29" s="73" t="s">
        <v>20</v>
      </c>
      <c r="D29" s="74" t="s">
        <v>19</v>
      </c>
      <c r="E29" s="75">
        <v>1</v>
      </c>
      <c r="F29" s="34"/>
      <c r="G29" s="233">
        <f>F29*E29</f>
        <v>0</v>
      </c>
      <c r="H29" s="13">
        <f>G29*0.21</f>
        <v>0</v>
      </c>
      <c r="I29" s="12">
        <f>H29+G29</f>
        <v>0</v>
      </c>
      <c r="J29" s="16"/>
    </row>
    <row r="30" spans="1:10" ht="14.25">
      <c r="A30" s="29"/>
      <c r="B30" s="64" t="s">
        <v>41</v>
      </c>
      <c r="C30" s="73" t="s">
        <v>21</v>
      </c>
      <c r="D30" s="74" t="s">
        <v>15</v>
      </c>
      <c r="E30" s="75">
        <v>30</v>
      </c>
      <c r="F30" s="34"/>
      <c r="G30" s="233">
        <f>F30*E30</f>
        <v>0</v>
      </c>
      <c r="H30" s="13">
        <f>G30*0.21</f>
        <v>0</v>
      </c>
      <c r="I30" s="12">
        <f>H30+G30</f>
        <v>0</v>
      </c>
      <c r="J30" s="16"/>
    </row>
    <row r="31" spans="1:10" ht="14.25">
      <c r="A31" s="29"/>
      <c r="B31" s="64" t="s">
        <v>50</v>
      </c>
      <c r="C31" s="73" t="s">
        <v>22</v>
      </c>
      <c r="D31" s="74" t="s">
        <v>19</v>
      </c>
      <c r="E31" s="75">
        <v>1</v>
      </c>
      <c r="F31" s="34"/>
      <c r="G31" s="233">
        <f>F31*E31</f>
        <v>0</v>
      </c>
      <c r="H31" s="13">
        <f>G31*0.21</f>
        <v>0</v>
      </c>
      <c r="I31" s="12">
        <f>H31+G31</f>
        <v>0</v>
      </c>
      <c r="J31" s="16"/>
    </row>
    <row r="32" spans="1:10" ht="14.25">
      <c r="A32" s="29"/>
      <c r="B32" s="64" t="s">
        <v>51</v>
      </c>
      <c r="C32" s="73" t="s">
        <v>23</v>
      </c>
      <c r="D32" s="74" t="s">
        <v>14</v>
      </c>
      <c r="E32" s="75">
        <v>90</v>
      </c>
      <c r="F32" s="34"/>
      <c r="G32" s="233">
        <f>F32*E32</f>
        <v>0</v>
      </c>
      <c r="H32" s="13">
        <f>G32*0.21</f>
        <v>0</v>
      </c>
      <c r="I32" s="12">
        <f>H32+G32</f>
        <v>0</v>
      </c>
      <c r="J32" s="16"/>
    </row>
    <row r="33" spans="1:10" ht="14.25">
      <c r="A33" s="29"/>
      <c r="B33" s="64" t="s">
        <v>52</v>
      </c>
      <c r="C33" s="73" t="s">
        <v>74</v>
      </c>
      <c r="D33" s="74" t="s">
        <v>69</v>
      </c>
      <c r="E33" s="75">
        <v>487</v>
      </c>
      <c r="F33" s="34"/>
      <c r="G33" s="233">
        <f>F33*E33</f>
        <v>0</v>
      </c>
      <c r="H33" s="13">
        <f>G33*0.21</f>
        <v>0</v>
      </c>
      <c r="I33" s="12">
        <f>H33+G33</f>
        <v>0</v>
      </c>
      <c r="J33" s="16"/>
    </row>
    <row r="34" spans="1:10" ht="14.25">
      <c r="A34" s="29"/>
      <c r="B34" s="64" t="s">
        <v>53</v>
      </c>
      <c r="C34" s="73" t="s">
        <v>75</v>
      </c>
      <c r="D34" s="74" t="s">
        <v>69</v>
      </c>
      <c r="E34" s="75">
        <v>487</v>
      </c>
      <c r="F34" s="34"/>
      <c r="G34" s="233">
        <f>F34*E34</f>
        <v>0</v>
      </c>
      <c r="H34" s="13">
        <f>G34*0.21</f>
        <v>0</v>
      </c>
      <c r="I34" s="12">
        <f>H34+G34</f>
        <v>0</v>
      </c>
      <c r="J34" s="16"/>
    </row>
    <row r="35" spans="1:10" ht="14.25">
      <c r="A35" s="29"/>
      <c r="B35" s="64" t="s">
        <v>54</v>
      </c>
      <c r="C35" s="73" t="s">
        <v>117</v>
      </c>
      <c r="D35" s="74" t="s">
        <v>10</v>
      </c>
      <c r="E35" s="75">
        <v>1</v>
      </c>
      <c r="F35" s="34"/>
      <c r="G35" s="233">
        <f>F35*E35</f>
        <v>0</v>
      </c>
      <c r="H35" s="13">
        <f>G35*0.21</f>
        <v>0</v>
      </c>
      <c r="I35" s="12">
        <f>H35+G35</f>
        <v>0</v>
      </c>
      <c r="J35" s="16"/>
    </row>
    <row r="36" spans="1:10" ht="14.25">
      <c r="A36" s="29"/>
      <c r="B36" s="64" t="s">
        <v>55</v>
      </c>
      <c r="C36" s="73" t="s">
        <v>118</v>
      </c>
      <c r="D36" s="74" t="s">
        <v>19</v>
      </c>
      <c r="E36" s="75">
        <v>1</v>
      </c>
      <c r="F36" s="34"/>
      <c r="G36" s="233">
        <f>F36*E36</f>
        <v>0</v>
      </c>
      <c r="H36" s="13">
        <f>G36*0.21</f>
        <v>0</v>
      </c>
      <c r="I36" s="12">
        <f>H36+G36</f>
        <v>0</v>
      </c>
      <c r="J36" s="16"/>
    </row>
    <row r="37" spans="1:10" s="11" customFormat="1" ht="14.25">
      <c r="A37" s="246"/>
      <c r="B37" s="66">
        <v>17</v>
      </c>
      <c r="C37" s="73" t="s">
        <v>119</v>
      </c>
      <c r="D37" s="74" t="s">
        <v>19</v>
      </c>
      <c r="E37" s="75">
        <v>1</v>
      </c>
      <c r="F37" s="34"/>
      <c r="G37" s="233">
        <f>F37*E37</f>
        <v>0</v>
      </c>
      <c r="H37" s="13">
        <f>G37*0.21</f>
        <v>0</v>
      </c>
      <c r="I37" s="12">
        <f>H37+G37</f>
        <v>0</v>
      </c>
      <c r="J37" s="19"/>
    </row>
    <row r="38" spans="1:10" ht="14.25">
      <c r="A38" s="247"/>
      <c r="B38" s="66">
        <v>18</v>
      </c>
      <c r="C38" s="73" t="s">
        <v>77</v>
      </c>
      <c r="D38" s="74" t="s">
        <v>14</v>
      </c>
      <c r="E38" s="75">
        <v>30</v>
      </c>
      <c r="F38" s="34"/>
      <c r="G38" s="233">
        <f>F38*E38</f>
        <v>0</v>
      </c>
      <c r="H38" s="13">
        <f>G38*0.21</f>
        <v>0</v>
      </c>
      <c r="I38" s="12">
        <f>H38+G38</f>
        <v>0</v>
      </c>
      <c r="J38" s="16"/>
    </row>
    <row r="39" spans="1:10" ht="14.25">
      <c r="A39" s="249"/>
      <c r="B39" s="250" t="s">
        <v>27</v>
      </c>
      <c r="C39" s="248" t="s">
        <v>122</v>
      </c>
      <c r="D39" s="244"/>
      <c r="E39" s="244"/>
      <c r="F39" s="244"/>
      <c r="G39" s="251">
        <f>SUM(G21:G38)</f>
        <v>0</v>
      </c>
      <c r="H39" s="252">
        <f>SUM(H21:H38)</f>
        <v>0</v>
      </c>
      <c r="I39" s="253">
        <f>SUM(I21:I38)</f>
        <v>0</v>
      </c>
      <c r="J39" s="16"/>
    </row>
    <row r="40" spans="1:10" ht="14.25">
      <c r="A40" s="16"/>
      <c r="B40" s="65"/>
      <c r="C40" s="31"/>
      <c r="D40" s="16"/>
      <c r="E40" s="16"/>
      <c r="F40" s="16"/>
      <c r="G40" s="16"/>
      <c r="H40" s="16"/>
      <c r="I40" s="16"/>
      <c r="J40" s="16"/>
    </row>
    <row r="41" spans="1:14" ht="51">
      <c r="A41" s="16"/>
      <c r="B41" s="67">
        <v>19</v>
      </c>
      <c r="C41" s="32" t="s">
        <v>29</v>
      </c>
      <c r="D41" s="76" t="s">
        <v>19</v>
      </c>
      <c r="E41" s="33">
        <v>1</v>
      </c>
      <c r="F41" s="167"/>
      <c r="G41" s="234">
        <f>F41*E41</f>
        <v>0</v>
      </c>
      <c r="H41" s="235">
        <f>G41*0.21</f>
        <v>0</v>
      </c>
      <c r="I41" s="235">
        <f>H41+G41</f>
        <v>0</v>
      </c>
      <c r="J41" s="11"/>
      <c r="K41" s="11"/>
      <c r="L41" s="11"/>
      <c r="M41" s="11"/>
      <c r="N41" s="11"/>
    </row>
    <row r="42" spans="1:10" ht="14.25">
      <c r="A42" s="16"/>
      <c r="B42" s="16"/>
      <c r="C42" s="31"/>
      <c r="D42" s="16"/>
      <c r="E42" s="16"/>
      <c r="F42" s="16"/>
      <c r="G42" s="16"/>
      <c r="H42" s="16"/>
      <c r="I42" s="16"/>
      <c r="J42" s="16"/>
    </row>
    <row r="43" spans="1:10" ht="14.25">
      <c r="A43" s="16"/>
      <c r="B43" s="16"/>
      <c r="C43" s="31"/>
      <c r="D43" s="16"/>
      <c r="E43" s="16"/>
      <c r="F43" s="16"/>
      <c r="G43" s="16"/>
      <c r="H43" s="16"/>
      <c r="I43" s="16"/>
      <c r="J43" s="16"/>
    </row>
    <row r="44" spans="1:10" ht="11.25" customHeight="1">
      <c r="A44" s="16"/>
      <c r="B44" s="16"/>
      <c r="C44" s="31"/>
      <c r="D44" s="16"/>
      <c r="E44" s="16"/>
      <c r="F44" s="16"/>
      <c r="G44" s="16"/>
      <c r="H44" s="16"/>
      <c r="I44" s="16"/>
      <c r="J44" s="16"/>
    </row>
    <row r="45" spans="1:7" ht="18">
      <c r="A45" s="16"/>
      <c r="B45" s="16"/>
      <c r="C45" s="30" t="s">
        <v>11</v>
      </c>
      <c r="D45" s="16"/>
      <c r="E45" s="16"/>
      <c r="F45" s="236">
        <f>G39+G41</f>
        <v>0</v>
      </c>
      <c r="G45" s="236"/>
    </row>
    <row r="46" spans="1:7" ht="18">
      <c r="A46" s="16"/>
      <c r="B46" s="16"/>
      <c r="C46" s="30" t="s">
        <v>12</v>
      </c>
      <c r="D46" s="16"/>
      <c r="E46" s="16"/>
      <c r="F46" s="236">
        <f>F45*0.21</f>
        <v>0</v>
      </c>
      <c r="G46" s="236"/>
    </row>
    <row r="47" spans="1:7" ht="18">
      <c r="A47" s="16"/>
      <c r="B47" s="16"/>
      <c r="C47" s="30" t="s">
        <v>13</v>
      </c>
      <c r="D47" s="16"/>
      <c r="E47" s="16"/>
      <c r="F47" s="237">
        <f>F45+F46</f>
        <v>0</v>
      </c>
      <c r="G47" s="237"/>
    </row>
    <row r="48" spans="1:8" ht="15.75">
      <c r="A48" s="10"/>
      <c r="B48" s="10"/>
      <c r="C48" s="10"/>
      <c r="D48" s="10"/>
      <c r="E48" s="10"/>
      <c r="F48" s="10"/>
      <c r="G48" s="3"/>
      <c r="H48" s="3"/>
    </row>
    <row r="49" spans="1:8" ht="14.25">
      <c r="A49" s="1"/>
      <c r="B49" s="2"/>
      <c r="C49" s="3"/>
      <c r="D49" s="3"/>
      <c r="E49" s="4"/>
      <c r="F49" s="4"/>
      <c r="G49" s="6"/>
      <c r="H49" s="6"/>
    </row>
    <row r="50" spans="1:8" ht="18">
      <c r="A50" s="5"/>
      <c r="B50" s="5"/>
      <c r="C50" s="5"/>
      <c r="D50" s="5"/>
      <c r="E50" s="5"/>
      <c r="F50" s="5"/>
      <c r="G50" s="7"/>
      <c r="H50" s="8"/>
    </row>
    <row r="51" spans="1:10" ht="14.25">
      <c r="A51" s="5"/>
      <c r="B51" s="35" t="s">
        <v>120</v>
      </c>
      <c r="C51" s="36"/>
      <c r="D51" s="36"/>
      <c r="E51" s="36"/>
      <c r="F51" s="36"/>
      <c r="G51" s="36"/>
      <c r="H51" s="36"/>
      <c r="I51" s="37"/>
      <c r="J51" s="38"/>
    </row>
    <row r="52" spans="1:10" ht="14.25">
      <c r="A52" s="5"/>
      <c r="B52" s="231" t="s">
        <v>79</v>
      </c>
      <c r="C52" s="231"/>
      <c r="J52" s="39"/>
    </row>
    <row r="53" spans="1:10" ht="14.25">
      <c r="A53" s="5"/>
      <c r="B53" s="215"/>
      <c r="C53" s="215"/>
      <c r="D53" s="215"/>
      <c r="E53" s="215"/>
      <c r="F53" s="215"/>
      <c r="G53" s="215"/>
      <c r="H53" s="215"/>
      <c r="I53" s="215"/>
      <c r="J53" s="40"/>
    </row>
    <row r="54" spans="2:10" ht="14.25">
      <c r="B54" s="41"/>
      <c r="C54" s="41"/>
      <c r="D54" s="41"/>
      <c r="E54" s="41"/>
      <c r="F54" s="41"/>
      <c r="G54" s="41"/>
      <c r="H54" s="41"/>
      <c r="I54" s="41"/>
      <c r="J54" s="40"/>
    </row>
    <row r="55" spans="2:10" ht="17.25" customHeight="1">
      <c r="B55" s="232" t="s">
        <v>81</v>
      </c>
      <c r="C55" s="232"/>
      <c r="D55" s="42"/>
      <c r="E55" s="42"/>
      <c r="F55" s="42"/>
      <c r="G55" s="42"/>
      <c r="H55" s="42"/>
      <c r="I55" s="42"/>
      <c r="J55" s="42"/>
    </row>
    <row r="56" spans="2:9" ht="14.25">
      <c r="B56" s="41"/>
      <c r="C56" s="41"/>
      <c r="D56" s="41"/>
      <c r="E56" s="41"/>
      <c r="F56" s="41"/>
      <c r="G56" s="41"/>
      <c r="H56" s="41"/>
      <c r="I56" s="41"/>
    </row>
    <row r="57" spans="2:9" ht="14.25">
      <c r="B57" s="41"/>
      <c r="C57" s="41"/>
      <c r="D57" s="41"/>
      <c r="E57" s="41"/>
      <c r="F57" s="41"/>
      <c r="G57" s="41"/>
      <c r="H57" s="41"/>
      <c r="I57" s="41"/>
    </row>
    <row r="58" spans="2:9" ht="14.25">
      <c r="B58" s="215" t="s">
        <v>80</v>
      </c>
      <c r="C58" s="215"/>
      <c r="D58" s="41"/>
      <c r="E58" s="41"/>
      <c r="F58" s="41"/>
      <c r="G58" s="41"/>
      <c r="H58" s="41"/>
      <c r="I58" s="41"/>
    </row>
  </sheetData>
  <protectedRanges>
    <protectedRange sqref="I51 H53:I58 B53:G58" name="Oblast3_1"/>
    <protectedRange sqref="H53:I58 B53:G58" name="Oblast2_1"/>
  </protectedRanges>
  <mergeCells count="13">
    <mergeCell ref="B53:I53"/>
    <mergeCell ref="B58:C58"/>
    <mergeCell ref="A2:H2"/>
    <mergeCell ref="A14:B14"/>
    <mergeCell ref="A15:B15"/>
    <mergeCell ref="C14:G14"/>
    <mergeCell ref="C15:G15"/>
    <mergeCell ref="C18:I19"/>
    <mergeCell ref="B52:C52"/>
    <mergeCell ref="B55:C55"/>
    <mergeCell ref="F45:G45"/>
    <mergeCell ref="F46:G46"/>
    <mergeCell ref="F47:G47"/>
  </mergeCells>
  <conditionalFormatting sqref="I51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85" zoomScaleNormal="85" zoomScaleSheetLayoutView="70" workbookViewId="0" topLeftCell="A11">
      <selection activeCell="D47" sqref="D47"/>
    </sheetView>
  </sheetViews>
  <sheetFormatPr defaultColWidth="9.00390625" defaultRowHeight="14.25"/>
  <cols>
    <col min="1" max="1" width="6.75390625" style="0" customWidth="1"/>
    <col min="2" max="2" width="13.00390625" style="0" customWidth="1"/>
    <col min="3" max="3" width="59.625" style="0" customWidth="1"/>
    <col min="4" max="5" width="8.875" style="0" customWidth="1"/>
    <col min="6" max="6" width="10.00390625" style="0" customWidth="1"/>
    <col min="7" max="7" width="21.50390625" style="0" customWidth="1"/>
    <col min="8" max="8" width="15.75390625" style="0" customWidth="1"/>
    <col min="9" max="9" width="16.75390625" style="0" customWidth="1"/>
  </cols>
  <sheetData>
    <row r="1" ht="14.25">
      <c r="A1" t="s">
        <v>31</v>
      </c>
    </row>
    <row r="2" spans="1:8" ht="24.75" customHeight="1">
      <c r="A2" s="216" t="s">
        <v>28</v>
      </c>
      <c r="B2" s="216"/>
      <c r="C2" s="216"/>
      <c r="D2" s="216"/>
      <c r="E2" s="216"/>
      <c r="F2" s="216"/>
      <c r="G2" s="216"/>
      <c r="H2" s="216"/>
    </row>
    <row r="3" spans="2:7" ht="35.25" customHeight="1">
      <c r="B3" s="55" t="s">
        <v>32</v>
      </c>
      <c r="C3" s="60" t="s">
        <v>56</v>
      </c>
      <c r="D3" s="45"/>
      <c r="E3" s="45"/>
      <c r="F3" s="45"/>
      <c r="G3" s="45"/>
    </row>
    <row r="4" spans="2:7" ht="24" customHeight="1" thickBot="1">
      <c r="B4" s="56"/>
      <c r="C4" s="45"/>
      <c r="D4" s="45"/>
      <c r="E4" s="45"/>
      <c r="F4" s="45"/>
      <c r="G4" s="57" t="s">
        <v>33</v>
      </c>
    </row>
    <row r="5" spans="2:7" ht="26.25" customHeight="1">
      <c r="B5" s="68" t="s">
        <v>59</v>
      </c>
      <c r="C5" s="46"/>
      <c r="D5" s="47"/>
      <c r="E5" s="47"/>
      <c r="F5" s="48"/>
      <c r="G5" s="69" t="s">
        <v>60</v>
      </c>
    </row>
    <row r="6" spans="2:7" ht="26.25" customHeight="1">
      <c r="B6" s="58" t="s">
        <v>34</v>
      </c>
      <c r="C6" s="49"/>
      <c r="D6" s="50"/>
      <c r="E6" s="50"/>
      <c r="F6" s="51"/>
      <c r="G6" s="70" t="s">
        <v>61</v>
      </c>
    </row>
    <row r="7" spans="2:7" ht="26.25" customHeight="1">
      <c r="B7" s="58" t="s">
        <v>35</v>
      </c>
      <c r="C7" s="49"/>
      <c r="D7" s="50"/>
      <c r="E7" s="50"/>
      <c r="F7" s="51"/>
      <c r="G7" s="71" t="s">
        <v>62</v>
      </c>
    </row>
    <row r="8" spans="2:7" ht="26.25" customHeight="1">
      <c r="B8" s="58" t="s">
        <v>36</v>
      </c>
      <c r="C8" s="49"/>
      <c r="D8" s="50"/>
      <c r="E8" s="50"/>
      <c r="F8" s="51"/>
      <c r="G8" s="71" t="s">
        <v>63</v>
      </c>
    </row>
    <row r="9" spans="2:7" ht="26.25" customHeight="1">
      <c r="B9" s="58" t="s">
        <v>37</v>
      </c>
      <c r="C9" s="49"/>
      <c r="D9" s="50"/>
      <c r="E9" s="50"/>
      <c r="F9" s="51"/>
      <c r="G9" s="70" t="s">
        <v>64</v>
      </c>
    </row>
    <row r="10" spans="2:7" ht="26.25" customHeight="1" thickBot="1">
      <c r="B10" s="59" t="s">
        <v>38</v>
      </c>
      <c r="C10" s="52"/>
      <c r="D10" s="53"/>
      <c r="E10" s="53"/>
      <c r="F10" s="54"/>
      <c r="G10" s="72" t="s">
        <v>39</v>
      </c>
    </row>
    <row r="11" ht="12" customHeight="1"/>
    <row r="12" spans="9:10" ht="14.25">
      <c r="I12" s="16"/>
      <c r="J12" s="16"/>
    </row>
    <row r="13" spans="1:10" ht="15" thickBot="1">
      <c r="A13" s="20"/>
      <c r="B13" s="43"/>
      <c r="C13" s="44"/>
      <c r="D13" s="44"/>
      <c r="E13" s="21"/>
      <c r="F13" s="21"/>
      <c r="G13" s="44"/>
      <c r="H13" s="44"/>
      <c r="I13" s="16"/>
      <c r="J13" s="16"/>
    </row>
    <row r="14" spans="1:10" s="9" customFormat="1" ht="30" customHeight="1" thickTop="1">
      <c r="A14" s="217" t="s">
        <v>0</v>
      </c>
      <c r="B14" s="218"/>
      <c r="C14" s="221" t="s">
        <v>57</v>
      </c>
      <c r="D14" s="222"/>
      <c r="E14" s="222"/>
      <c r="F14" s="222"/>
      <c r="G14" s="223"/>
      <c r="H14" s="22" t="s">
        <v>1</v>
      </c>
      <c r="I14" s="17"/>
      <c r="J14" s="17"/>
    </row>
    <row r="15" spans="1:10" s="9" customFormat="1" ht="30" customHeight="1" thickBot="1">
      <c r="A15" s="219" t="s">
        <v>2</v>
      </c>
      <c r="B15" s="220"/>
      <c r="C15" s="224" t="s">
        <v>82</v>
      </c>
      <c r="D15" s="225"/>
      <c r="E15" s="225"/>
      <c r="F15" s="225"/>
      <c r="G15" s="226"/>
      <c r="H15" s="23"/>
      <c r="I15" s="17"/>
      <c r="J15" s="17"/>
    </row>
    <row r="16" spans="1:10" ht="15" thickTop="1">
      <c r="A16" s="24"/>
      <c r="B16" s="20"/>
      <c r="C16" s="20"/>
      <c r="D16" s="20"/>
      <c r="E16" s="25"/>
      <c r="F16" s="25"/>
      <c r="G16" s="20"/>
      <c r="H16" s="20"/>
      <c r="I16" s="16"/>
      <c r="J16" s="16"/>
    </row>
    <row r="17" spans="1:10" ht="14.25">
      <c r="A17" s="26" t="s">
        <v>3</v>
      </c>
      <c r="B17" s="27" t="s">
        <v>4</v>
      </c>
      <c r="C17" s="27" t="s">
        <v>5</v>
      </c>
      <c r="D17" s="27" t="s">
        <v>6</v>
      </c>
      <c r="E17" s="28" t="s">
        <v>7</v>
      </c>
      <c r="F17" s="27" t="s">
        <v>123</v>
      </c>
      <c r="G17" s="27" t="s">
        <v>24</v>
      </c>
      <c r="H17" s="27" t="s">
        <v>25</v>
      </c>
      <c r="I17" s="27" t="s">
        <v>26</v>
      </c>
      <c r="J17" s="16"/>
    </row>
    <row r="18" spans="1:10" ht="14.25">
      <c r="A18" s="61"/>
      <c r="B18" s="62"/>
      <c r="C18" s="227" t="s">
        <v>30</v>
      </c>
      <c r="D18" s="227"/>
      <c r="E18" s="227"/>
      <c r="F18" s="227"/>
      <c r="G18" s="227"/>
      <c r="H18" s="227"/>
      <c r="I18" s="228"/>
      <c r="J18" s="16"/>
    </row>
    <row r="19" spans="1:10" ht="30" customHeight="1">
      <c r="A19" s="63"/>
      <c r="B19" s="18"/>
      <c r="C19" s="229"/>
      <c r="D19" s="229"/>
      <c r="E19" s="229"/>
      <c r="F19" s="229"/>
      <c r="G19" s="229"/>
      <c r="H19" s="229"/>
      <c r="I19" s="230"/>
      <c r="J19" s="16"/>
    </row>
    <row r="20" spans="1:10" ht="14.25">
      <c r="A20" s="238" t="s">
        <v>8</v>
      </c>
      <c r="B20" s="239" t="s">
        <v>9</v>
      </c>
      <c r="C20" s="240" t="s">
        <v>84</v>
      </c>
      <c r="D20" s="241"/>
      <c r="E20" s="242"/>
      <c r="F20" s="242"/>
      <c r="G20" s="243"/>
      <c r="H20" s="244"/>
      <c r="I20" s="245"/>
      <c r="J20" s="16"/>
    </row>
    <row r="21" spans="1:10" ht="14.25">
      <c r="A21" s="29"/>
      <c r="B21" s="64" t="s">
        <v>40</v>
      </c>
      <c r="C21" s="73" t="s">
        <v>83</v>
      </c>
      <c r="D21" s="74" t="s">
        <v>10</v>
      </c>
      <c r="E21" s="75">
        <v>1</v>
      </c>
      <c r="F21" s="34"/>
      <c r="G21" s="233">
        <f>F21*E21</f>
        <v>0</v>
      </c>
      <c r="H21" s="13">
        <f>G21*0.21</f>
        <v>0</v>
      </c>
      <c r="I21" s="12">
        <f>H21+G21</f>
        <v>0</v>
      </c>
      <c r="J21" s="16"/>
    </row>
    <row r="22" spans="1:10" ht="14.25">
      <c r="A22" s="29"/>
      <c r="B22" s="64" t="s">
        <v>42</v>
      </c>
      <c r="C22" s="73" t="s">
        <v>67</v>
      </c>
      <c r="D22" s="74" t="s">
        <v>14</v>
      </c>
      <c r="E22" s="75">
        <v>90</v>
      </c>
      <c r="F22" s="34"/>
      <c r="G22" s="233">
        <f aca="true" t="shared" si="0" ref="G22:G37">F22*E22</f>
        <v>0</v>
      </c>
      <c r="H22" s="13">
        <f aca="true" t="shared" si="1" ref="H22:H36">G22*0.21</f>
        <v>0</v>
      </c>
      <c r="I22" s="12">
        <f aca="true" t="shared" si="2" ref="I22:I36">H22+G22</f>
        <v>0</v>
      </c>
      <c r="J22" s="16"/>
    </row>
    <row r="23" spans="1:10" ht="14.25">
      <c r="A23" s="29"/>
      <c r="B23" s="64" t="s">
        <v>43</v>
      </c>
      <c r="C23" s="73" t="s">
        <v>68</v>
      </c>
      <c r="D23" s="74" t="s">
        <v>69</v>
      </c>
      <c r="E23" s="75">
        <v>849</v>
      </c>
      <c r="F23" s="34"/>
      <c r="G23" s="233">
        <f t="shared" si="0"/>
        <v>0</v>
      </c>
      <c r="H23" s="13">
        <f t="shared" si="1"/>
        <v>0</v>
      </c>
      <c r="I23" s="12">
        <f t="shared" si="2"/>
        <v>0</v>
      </c>
      <c r="J23" s="16"/>
    </row>
    <row r="24" spans="1:10" ht="14.25">
      <c r="A24" s="29"/>
      <c r="B24" s="64" t="s">
        <v>44</v>
      </c>
      <c r="C24" s="73" t="s">
        <v>70</v>
      </c>
      <c r="D24" s="74" t="s">
        <v>14</v>
      </c>
      <c r="E24" s="75">
        <v>44</v>
      </c>
      <c r="F24" s="34"/>
      <c r="G24" s="233">
        <f t="shared" si="0"/>
        <v>0</v>
      </c>
      <c r="H24" s="13">
        <f t="shared" si="1"/>
        <v>0</v>
      </c>
      <c r="I24" s="12">
        <f t="shared" si="2"/>
        <v>0</v>
      </c>
      <c r="J24" s="16"/>
    </row>
    <row r="25" spans="1:10" ht="14.25">
      <c r="A25" s="29"/>
      <c r="B25" s="64" t="s">
        <v>45</v>
      </c>
      <c r="C25" s="73" t="s">
        <v>71</v>
      </c>
      <c r="D25" s="74" t="s">
        <v>14</v>
      </c>
      <c r="E25" s="75">
        <v>15</v>
      </c>
      <c r="F25" s="34"/>
      <c r="G25" s="233">
        <f t="shared" si="0"/>
        <v>0</v>
      </c>
      <c r="H25" s="13">
        <f t="shared" si="1"/>
        <v>0</v>
      </c>
      <c r="I25" s="12">
        <f t="shared" si="2"/>
        <v>0</v>
      </c>
      <c r="J25" s="16"/>
    </row>
    <row r="26" spans="1:10" ht="14.25">
      <c r="A26" s="29"/>
      <c r="B26" s="64" t="s">
        <v>46</v>
      </c>
      <c r="C26" s="73" t="s">
        <v>72</v>
      </c>
      <c r="D26" s="74" t="s">
        <v>73</v>
      </c>
      <c r="E26" s="75">
        <v>6</v>
      </c>
      <c r="F26" s="34"/>
      <c r="G26" s="233">
        <f t="shared" si="0"/>
        <v>0</v>
      </c>
      <c r="H26" s="13">
        <f t="shared" si="1"/>
        <v>0</v>
      </c>
      <c r="I26" s="12">
        <f t="shared" si="2"/>
        <v>0</v>
      </c>
      <c r="J26" s="16"/>
    </row>
    <row r="27" spans="1:10" ht="14.25">
      <c r="A27" s="29"/>
      <c r="B27" s="64" t="s">
        <v>47</v>
      </c>
      <c r="C27" s="73" t="s">
        <v>16</v>
      </c>
      <c r="D27" s="74" t="s">
        <v>17</v>
      </c>
      <c r="E27" s="75">
        <v>6</v>
      </c>
      <c r="F27" s="34"/>
      <c r="G27" s="233">
        <f t="shared" si="0"/>
        <v>0</v>
      </c>
      <c r="H27" s="13">
        <f t="shared" si="1"/>
        <v>0</v>
      </c>
      <c r="I27" s="12">
        <f t="shared" si="2"/>
        <v>0</v>
      </c>
      <c r="J27" s="16"/>
    </row>
    <row r="28" spans="1:10" ht="14.25">
      <c r="A28" s="29"/>
      <c r="B28" s="64" t="s">
        <v>48</v>
      </c>
      <c r="C28" s="73" t="s">
        <v>18</v>
      </c>
      <c r="D28" s="74" t="s">
        <v>19</v>
      </c>
      <c r="E28" s="75">
        <v>1</v>
      </c>
      <c r="F28" s="34"/>
      <c r="G28" s="233">
        <f t="shared" si="0"/>
        <v>0</v>
      </c>
      <c r="H28" s="13">
        <f t="shared" si="1"/>
        <v>0</v>
      </c>
      <c r="I28" s="12">
        <f t="shared" si="2"/>
        <v>0</v>
      </c>
      <c r="J28" s="16"/>
    </row>
    <row r="29" spans="1:10" ht="14.25">
      <c r="A29" s="29"/>
      <c r="B29" s="64" t="s">
        <v>49</v>
      </c>
      <c r="C29" s="73" t="s">
        <v>20</v>
      </c>
      <c r="D29" s="74" t="s">
        <v>19</v>
      </c>
      <c r="E29" s="75">
        <v>1</v>
      </c>
      <c r="F29" s="34"/>
      <c r="G29" s="233">
        <f t="shared" si="0"/>
        <v>0</v>
      </c>
      <c r="H29" s="13">
        <f t="shared" si="1"/>
        <v>0</v>
      </c>
      <c r="I29" s="12">
        <f t="shared" si="2"/>
        <v>0</v>
      </c>
      <c r="J29" s="16"/>
    </row>
    <row r="30" spans="1:10" ht="14.25">
      <c r="A30" s="29"/>
      <c r="B30" s="64" t="s">
        <v>41</v>
      </c>
      <c r="C30" s="73" t="s">
        <v>21</v>
      </c>
      <c r="D30" s="74" t="s">
        <v>15</v>
      </c>
      <c r="E30" s="75">
        <v>30</v>
      </c>
      <c r="F30" s="34"/>
      <c r="G30" s="233">
        <f t="shared" si="0"/>
        <v>0</v>
      </c>
      <c r="H30" s="13">
        <f t="shared" si="1"/>
        <v>0</v>
      </c>
      <c r="I30" s="12">
        <f t="shared" si="2"/>
        <v>0</v>
      </c>
      <c r="J30" s="16"/>
    </row>
    <row r="31" spans="1:10" ht="14.25">
      <c r="A31" s="29"/>
      <c r="B31" s="64" t="s">
        <v>50</v>
      </c>
      <c r="C31" s="73" t="s">
        <v>22</v>
      </c>
      <c r="D31" s="74" t="s">
        <v>19</v>
      </c>
      <c r="E31" s="75">
        <v>1</v>
      </c>
      <c r="F31" s="34"/>
      <c r="G31" s="233">
        <f t="shared" si="0"/>
        <v>0</v>
      </c>
      <c r="H31" s="13">
        <f t="shared" si="1"/>
        <v>0</v>
      </c>
      <c r="I31" s="12">
        <f t="shared" si="2"/>
        <v>0</v>
      </c>
      <c r="J31" s="16"/>
    </row>
    <row r="32" spans="1:10" ht="14.25">
      <c r="A32" s="29"/>
      <c r="B32" s="64" t="s">
        <v>51</v>
      </c>
      <c r="C32" s="73" t="s">
        <v>23</v>
      </c>
      <c r="D32" s="74" t="s">
        <v>14</v>
      </c>
      <c r="E32" s="75">
        <v>120</v>
      </c>
      <c r="F32" s="34"/>
      <c r="G32" s="233">
        <f t="shared" si="0"/>
        <v>0</v>
      </c>
      <c r="H32" s="13">
        <f t="shared" si="1"/>
        <v>0</v>
      </c>
      <c r="I32" s="12">
        <f t="shared" si="2"/>
        <v>0</v>
      </c>
      <c r="J32" s="16"/>
    </row>
    <row r="33" spans="1:10" ht="14.25">
      <c r="A33" s="29"/>
      <c r="B33" s="64" t="s">
        <v>52</v>
      </c>
      <c r="C33" s="73" t="s">
        <v>74</v>
      </c>
      <c r="D33" s="74" t="s">
        <v>69</v>
      </c>
      <c r="E33" s="75">
        <v>849</v>
      </c>
      <c r="F33" s="34"/>
      <c r="G33" s="233">
        <f t="shared" si="0"/>
        <v>0</v>
      </c>
      <c r="H33" s="13">
        <f>G33*0.21</f>
        <v>0</v>
      </c>
      <c r="I33" s="12">
        <f t="shared" si="2"/>
        <v>0</v>
      </c>
      <c r="J33" s="16"/>
    </row>
    <row r="34" spans="1:10" ht="14.25">
      <c r="A34" s="29"/>
      <c r="B34" s="64" t="s">
        <v>53</v>
      </c>
      <c r="C34" s="73" t="s">
        <v>117</v>
      </c>
      <c r="D34" s="74" t="s">
        <v>10</v>
      </c>
      <c r="E34" s="75">
        <v>1</v>
      </c>
      <c r="F34" s="34"/>
      <c r="G34" s="233">
        <f t="shared" si="0"/>
        <v>0</v>
      </c>
      <c r="H34" s="13">
        <f t="shared" si="1"/>
        <v>0</v>
      </c>
      <c r="I34" s="12">
        <f t="shared" si="2"/>
        <v>0</v>
      </c>
      <c r="J34" s="16"/>
    </row>
    <row r="35" spans="1:10" ht="14.25">
      <c r="A35" s="29"/>
      <c r="B35" s="64" t="s">
        <v>54</v>
      </c>
      <c r="C35" s="73" t="s">
        <v>75</v>
      </c>
      <c r="D35" s="74" t="s">
        <v>69</v>
      </c>
      <c r="E35" s="75">
        <v>849</v>
      </c>
      <c r="F35" s="34"/>
      <c r="G35" s="233">
        <f t="shared" si="0"/>
        <v>0</v>
      </c>
      <c r="H35" s="13">
        <f t="shared" si="1"/>
        <v>0</v>
      </c>
      <c r="I35" s="12">
        <f t="shared" si="2"/>
        <v>0</v>
      </c>
      <c r="J35" s="16"/>
    </row>
    <row r="36" spans="1:10" ht="14.25">
      <c r="A36" s="29"/>
      <c r="B36" s="64" t="s">
        <v>55</v>
      </c>
      <c r="C36" s="73" t="s">
        <v>121</v>
      </c>
      <c r="D36" s="74" t="s">
        <v>19</v>
      </c>
      <c r="E36" s="75">
        <v>1</v>
      </c>
      <c r="F36" s="34"/>
      <c r="G36" s="233">
        <f t="shared" si="0"/>
        <v>0</v>
      </c>
      <c r="H36" s="13">
        <f t="shared" si="1"/>
        <v>0</v>
      </c>
      <c r="I36" s="12">
        <f t="shared" si="2"/>
        <v>0</v>
      </c>
      <c r="J36" s="16"/>
    </row>
    <row r="37" spans="1:10" s="11" customFormat="1" ht="14.25">
      <c r="A37" s="246"/>
      <c r="B37" s="66">
        <v>17</v>
      </c>
      <c r="C37" s="73" t="s">
        <v>77</v>
      </c>
      <c r="D37" s="74" t="s">
        <v>14</v>
      </c>
      <c r="E37" s="75">
        <v>30</v>
      </c>
      <c r="F37" s="34"/>
      <c r="G37" s="233">
        <f t="shared" si="0"/>
        <v>0</v>
      </c>
      <c r="H37" s="14">
        <f>G37*0.21</f>
        <v>0</v>
      </c>
      <c r="I37" s="15">
        <f>H37+G37</f>
        <v>0</v>
      </c>
      <c r="J37" s="19"/>
    </row>
    <row r="38" spans="1:10" ht="14.25">
      <c r="A38" s="249"/>
      <c r="B38" s="250" t="s">
        <v>27</v>
      </c>
      <c r="C38" s="248" t="s">
        <v>122</v>
      </c>
      <c r="D38" s="244"/>
      <c r="E38" s="244"/>
      <c r="F38" s="244"/>
      <c r="G38" s="251">
        <f>SUM(G21:G37)</f>
        <v>0</v>
      </c>
      <c r="H38" s="252">
        <f>SUM(H21:H37)</f>
        <v>0</v>
      </c>
      <c r="I38" s="253">
        <f>SUM(I21:I37)</f>
        <v>0</v>
      </c>
      <c r="J38" s="16"/>
    </row>
    <row r="39" spans="1:14" ht="14.25">
      <c r="A39" s="16"/>
      <c r="B39" s="65"/>
      <c r="C39" s="31"/>
      <c r="D39" s="16"/>
      <c r="E39" s="16"/>
      <c r="F39" s="16"/>
      <c r="G39" s="16"/>
      <c r="H39" s="16"/>
      <c r="I39" s="16"/>
      <c r="J39" s="11"/>
      <c r="K39" s="11"/>
      <c r="L39" s="11"/>
      <c r="M39" s="11"/>
      <c r="N39" s="11"/>
    </row>
    <row r="40" spans="1:14" ht="51">
      <c r="A40" s="16"/>
      <c r="B40" s="67">
        <v>19</v>
      </c>
      <c r="C40" s="32" t="s">
        <v>29</v>
      </c>
      <c r="D40" s="76" t="s">
        <v>19</v>
      </c>
      <c r="E40" s="33">
        <v>1</v>
      </c>
      <c r="F40" s="167"/>
      <c r="G40" s="234">
        <f>F40*E40</f>
        <v>0</v>
      </c>
      <c r="H40" s="235">
        <f>G40*0.21</f>
        <v>0</v>
      </c>
      <c r="I40" s="235">
        <f>H40+G40</f>
        <v>0</v>
      </c>
      <c r="J40" s="11"/>
      <c r="K40" s="11"/>
      <c r="L40" s="11"/>
      <c r="M40" s="11"/>
      <c r="N40" s="11"/>
    </row>
    <row r="41" spans="1:14" ht="14.25">
      <c r="A41" s="16"/>
      <c r="B41" s="16"/>
      <c r="C41" s="31"/>
      <c r="D41" s="16"/>
      <c r="E41" s="16"/>
      <c r="F41" s="16"/>
      <c r="G41" s="16"/>
      <c r="H41" s="16"/>
      <c r="I41" s="16"/>
      <c r="J41" s="11"/>
      <c r="K41" s="11"/>
      <c r="L41" s="11"/>
      <c r="M41" s="11"/>
      <c r="N41" s="11"/>
    </row>
    <row r="42" spans="1:10" ht="14.25">
      <c r="A42" s="16"/>
      <c r="B42" s="16"/>
      <c r="C42" s="31"/>
      <c r="D42" s="16"/>
      <c r="E42" s="16"/>
      <c r="F42" s="16"/>
      <c r="G42" s="16"/>
      <c r="H42" s="16"/>
      <c r="I42" s="16"/>
      <c r="J42" s="16"/>
    </row>
    <row r="43" spans="1:10" ht="11.25" customHeight="1">
      <c r="A43" s="16"/>
      <c r="B43" s="16"/>
      <c r="C43" s="31"/>
      <c r="D43" s="16"/>
      <c r="E43" s="16"/>
      <c r="F43" s="16"/>
      <c r="G43" s="16"/>
      <c r="H43" s="16"/>
      <c r="I43" s="16"/>
      <c r="J43" s="16"/>
    </row>
    <row r="44" spans="1:7" ht="18">
      <c r="A44" s="16"/>
      <c r="B44" s="16"/>
      <c r="C44" s="30" t="s">
        <v>11</v>
      </c>
      <c r="D44" s="16"/>
      <c r="E44" s="16"/>
      <c r="F44" s="236">
        <f>G38+G40</f>
        <v>0</v>
      </c>
      <c r="G44" s="236"/>
    </row>
    <row r="45" spans="1:7" ht="18">
      <c r="A45" s="16"/>
      <c r="B45" s="16"/>
      <c r="C45" s="30" t="s">
        <v>12</v>
      </c>
      <c r="D45" s="16"/>
      <c r="E45" s="16"/>
      <c r="F45" s="236">
        <f>F44*0.21</f>
        <v>0</v>
      </c>
      <c r="G45" s="236"/>
    </row>
    <row r="46" spans="1:7" ht="18">
      <c r="A46" s="16"/>
      <c r="B46" s="16"/>
      <c r="C46" s="30" t="s">
        <v>13</v>
      </c>
      <c r="D46" s="16"/>
      <c r="E46" s="16"/>
      <c r="F46" s="237">
        <f>F44+F45</f>
        <v>0</v>
      </c>
      <c r="G46" s="237"/>
    </row>
    <row r="47" spans="1:8" ht="15.75">
      <c r="A47" s="10"/>
      <c r="B47" s="10"/>
      <c r="C47" s="10"/>
      <c r="D47" s="10"/>
      <c r="E47" s="10"/>
      <c r="F47" s="10"/>
      <c r="G47" s="3"/>
      <c r="H47" s="3"/>
    </row>
    <row r="48" spans="1:8" ht="14.25">
      <c r="A48" s="1"/>
      <c r="B48" s="2"/>
      <c r="C48" s="3"/>
      <c r="D48" s="3"/>
      <c r="E48" s="4"/>
      <c r="F48" s="4"/>
      <c r="G48" s="6"/>
      <c r="H48" s="6"/>
    </row>
    <row r="49" spans="1:8" ht="18">
      <c r="A49" s="5"/>
      <c r="B49" s="5"/>
      <c r="C49" s="5"/>
      <c r="D49" s="5"/>
      <c r="E49" s="5"/>
      <c r="F49" s="5"/>
      <c r="G49" s="7"/>
      <c r="H49" s="8"/>
    </row>
    <row r="50" spans="1:10" ht="14.25">
      <c r="A50" s="5"/>
      <c r="B50" s="35" t="s">
        <v>120</v>
      </c>
      <c r="C50" s="36"/>
      <c r="D50" s="36"/>
      <c r="E50" s="36"/>
      <c r="F50" s="36"/>
      <c r="G50" s="36"/>
      <c r="H50" s="36"/>
      <c r="I50" s="37"/>
      <c r="J50" s="38"/>
    </row>
    <row r="51" spans="1:10" ht="14.25">
      <c r="A51" s="5"/>
      <c r="B51" s="231" t="s">
        <v>79</v>
      </c>
      <c r="C51" s="231"/>
      <c r="J51" s="39"/>
    </row>
    <row r="52" spans="1:10" ht="14.25">
      <c r="A52" s="5"/>
      <c r="B52" s="215"/>
      <c r="C52" s="215"/>
      <c r="D52" s="215"/>
      <c r="E52" s="215"/>
      <c r="F52" s="215"/>
      <c r="G52" s="215"/>
      <c r="H52" s="215"/>
      <c r="I52" s="215"/>
      <c r="J52" s="40"/>
    </row>
    <row r="53" spans="2:10" ht="14.25">
      <c r="B53" s="41"/>
      <c r="C53" s="41"/>
      <c r="D53" s="41"/>
      <c r="E53" s="41"/>
      <c r="F53" s="41"/>
      <c r="G53" s="41"/>
      <c r="H53" s="41"/>
      <c r="I53" s="41"/>
      <c r="J53" s="40"/>
    </row>
    <row r="54" spans="2:10" ht="17.25" customHeight="1">
      <c r="B54" s="232" t="s">
        <v>81</v>
      </c>
      <c r="C54" s="232"/>
      <c r="D54" s="42"/>
      <c r="E54" s="42"/>
      <c r="F54" s="42"/>
      <c r="G54" s="42"/>
      <c r="H54" s="42"/>
      <c r="I54" s="42"/>
      <c r="J54" s="42"/>
    </row>
    <row r="55" spans="2:9" ht="14.25">
      <c r="B55" s="41"/>
      <c r="C55" s="41"/>
      <c r="D55" s="41"/>
      <c r="E55" s="41"/>
      <c r="F55" s="41"/>
      <c r="G55" s="41"/>
      <c r="H55" s="41"/>
      <c r="I55" s="41"/>
    </row>
    <row r="56" spans="2:9" ht="14.25">
      <c r="B56" s="41"/>
      <c r="C56" s="41"/>
      <c r="D56" s="41"/>
      <c r="E56" s="41"/>
      <c r="F56" s="41"/>
      <c r="G56" s="41"/>
      <c r="H56" s="41"/>
      <c r="I56" s="41"/>
    </row>
    <row r="57" spans="2:9" ht="14.25">
      <c r="B57" s="215" t="s">
        <v>80</v>
      </c>
      <c r="C57" s="215"/>
      <c r="D57" s="41"/>
      <c r="E57" s="41"/>
      <c r="F57" s="41"/>
      <c r="G57" s="41"/>
      <c r="H57" s="41"/>
      <c r="I57" s="41"/>
    </row>
  </sheetData>
  <protectedRanges>
    <protectedRange sqref="I50 B52:I57" name="Oblast3_1"/>
    <protectedRange sqref="B52:I57" name="Oblast2_1"/>
  </protectedRanges>
  <mergeCells count="13">
    <mergeCell ref="B51:C51"/>
    <mergeCell ref="B52:I52"/>
    <mergeCell ref="B54:C54"/>
    <mergeCell ref="B57:C57"/>
    <mergeCell ref="A2:H2"/>
    <mergeCell ref="A14:B14"/>
    <mergeCell ref="C14:G14"/>
    <mergeCell ref="A15:B15"/>
    <mergeCell ref="C15:G15"/>
    <mergeCell ref="C18:I19"/>
    <mergeCell ref="F44:G44"/>
    <mergeCell ref="F45:G45"/>
    <mergeCell ref="F46:G46"/>
  </mergeCells>
  <conditionalFormatting sqref="I50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5" zoomScaleNormal="85" zoomScaleSheetLayoutView="70" workbookViewId="0" topLeftCell="A11">
      <selection activeCell="C48" sqref="C48"/>
    </sheetView>
  </sheetViews>
  <sheetFormatPr defaultColWidth="9.00390625" defaultRowHeight="14.25"/>
  <cols>
    <col min="1" max="1" width="6.75390625" style="0" customWidth="1"/>
    <col min="2" max="2" width="13.00390625" style="0" customWidth="1"/>
    <col min="3" max="3" width="59.625" style="0" customWidth="1"/>
    <col min="4" max="5" width="8.875" style="0" customWidth="1"/>
    <col min="6" max="6" width="10.25390625" style="0" customWidth="1"/>
    <col min="7" max="7" width="21.875" style="0" customWidth="1"/>
    <col min="8" max="9" width="16.75390625" style="0" customWidth="1"/>
  </cols>
  <sheetData>
    <row r="1" ht="14.25">
      <c r="A1" t="s">
        <v>31</v>
      </c>
    </row>
    <row r="2" spans="1:8" ht="24.75" customHeight="1">
      <c r="A2" s="216" t="s">
        <v>28</v>
      </c>
      <c r="B2" s="216"/>
      <c r="C2" s="216"/>
      <c r="D2" s="216"/>
      <c r="E2" s="216"/>
      <c r="F2" s="216"/>
      <c r="G2" s="216"/>
      <c r="H2" s="216"/>
    </row>
    <row r="3" spans="2:7" ht="35.25" customHeight="1">
      <c r="B3" s="55" t="s">
        <v>32</v>
      </c>
      <c r="C3" s="60" t="s">
        <v>56</v>
      </c>
      <c r="D3" s="45"/>
      <c r="E3" s="45"/>
      <c r="F3" s="45"/>
      <c r="G3" s="45"/>
    </row>
    <row r="4" spans="2:7" ht="24" customHeight="1" thickBot="1">
      <c r="B4" s="56"/>
      <c r="C4" s="45"/>
      <c r="D4" s="45"/>
      <c r="E4" s="45"/>
      <c r="F4" s="45"/>
      <c r="G4" s="57" t="s">
        <v>33</v>
      </c>
    </row>
    <row r="5" spans="2:7" ht="26.25" customHeight="1">
      <c r="B5" s="68" t="s">
        <v>59</v>
      </c>
      <c r="C5" s="46"/>
      <c r="D5" s="47"/>
      <c r="E5" s="47"/>
      <c r="F5" s="48"/>
      <c r="G5" s="69" t="s">
        <v>60</v>
      </c>
    </row>
    <row r="6" spans="2:7" ht="26.25" customHeight="1">
      <c r="B6" s="58" t="s">
        <v>34</v>
      </c>
      <c r="C6" s="49"/>
      <c r="D6" s="50"/>
      <c r="E6" s="50"/>
      <c r="F6" s="51"/>
      <c r="G6" s="70" t="s">
        <v>61</v>
      </c>
    </row>
    <row r="7" spans="2:7" ht="26.25" customHeight="1">
      <c r="B7" s="58" t="s">
        <v>35</v>
      </c>
      <c r="C7" s="49"/>
      <c r="D7" s="50"/>
      <c r="E7" s="50"/>
      <c r="F7" s="51"/>
      <c r="G7" s="71" t="s">
        <v>62</v>
      </c>
    </row>
    <row r="8" spans="2:7" ht="26.25" customHeight="1">
      <c r="B8" s="58" t="s">
        <v>36</v>
      </c>
      <c r="C8" s="49"/>
      <c r="D8" s="50"/>
      <c r="E8" s="50"/>
      <c r="F8" s="51"/>
      <c r="G8" s="71" t="s">
        <v>63</v>
      </c>
    </row>
    <row r="9" spans="2:7" ht="26.25" customHeight="1">
      <c r="B9" s="58" t="s">
        <v>37</v>
      </c>
      <c r="C9" s="49"/>
      <c r="D9" s="50"/>
      <c r="E9" s="50"/>
      <c r="F9" s="51"/>
      <c r="G9" s="70" t="s">
        <v>64</v>
      </c>
    </row>
    <row r="10" spans="2:7" ht="26.25" customHeight="1" thickBot="1">
      <c r="B10" s="59" t="s">
        <v>38</v>
      </c>
      <c r="C10" s="52"/>
      <c r="D10" s="53"/>
      <c r="E10" s="53"/>
      <c r="F10" s="54"/>
      <c r="G10" s="72" t="s">
        <v>39</v>
      </c>
    </row>
    <row r="11" ht="12" customHeight="1"/>
    <row r="12" spans="9:10" ht="14.25">
      <c r="I12" s="16"/>
      <c r="J12" s="16"/>
    </row>
    <row r="13" spans="1:10" ht="15" thickBot="1">
      <c r="A13" s="20"/>
      <c r="B13" s="43"/>
      <c r="C13" s="44"/>
      <c r="D13" s="44"/>
      <c r="E13" s="21"/>
      <c r="F13" s="21"/>
      <c r="G13" s="44"/>
      <c r="H13" s="44"/>
      <c r="I13" s="16"/>
      <c r="J13" s="16"/>
    </row>
    <row r="14" spans="1:10" s="9" customFormat="1" ht="30" customHeight="1" thickTop="1">
      <c r="A14" s="217" t="s">
        <v>0</v>
      </c>
      <c r="B14" s="218"/>
      <c r="C14" s="221" t="s">
        <v>57</v>
      </c>
      <c r="D14" s="222"/>
      <c r="E14" s="222"/>
      <c r="F14" s="222"/>
      <c r="G14" s="223"/>
      <c r="H14" s="22" t="s">
        <v>1</v>
      </c>
      <c r="I14" s="17"/>
      <c r="J14" s="17"/>
    </row>
    <row r="15" spans="1:10" s="9" customFormat="1" ht="30" customHeight="1" thickBot="1">
      <c r="A15" s="219" t="s">
        <v>2</v>
      </c>
      <c r="B15" s="220"/>
      <c r="C15" s="224" t="s">
        <v>85</v>
      </c>
      <c r="D15" s="225"/>
      <c r="E15" s="225"/>
      <c r="F15" s="225"/>
      <c r="G15" s="226"/>
      <c r="H15" s="23"/>
      <c r="I15" s="17"/>
      <c r="J15" s="17"/>
    </row>
    <row r="16" spans="1:10" ht="15" thickTop="1">
      <c r="A16" s="24"/>
      <c r="B16" s="20"/>
      <c r="C16" s="20"/>
      <c r="D16" s="20"/>
      <c r="E16" s="25"/>
      <c r="F16" s="25"/>
      <c r="G16" s="20"/>
      <c r="H16" s="20"/>
      <c r="I16" s="16"/>
      <c r="J16" s="16"/>
    </row>
    <row r="17" spans="1:10" ht="14.25">
      <c r="A17" s="26" t="s">
        <v>3</v>
      </c>
      <c r="B17" s="27" t="s">
        <v>4</v>
      </c>
      <c r="C17" s="27" t="s">
        <v>5</v>
      </c>
      <c r="D17" s="27" t="s">
        <v>6</v>
      </c>
      <c r="E17" s="28" t="s">
        <v>7</v>
      </c>
      <c r="F17" s="27" t="s">
        <v>123</v>
      </c>
      <c r="G17" s="27" t="s">
        <v>24</v>
      </c>
      <c r="H17" s="27" t="s">
        <v>25</v>
      </c>
      <c r="I17" s="27" t="s">
        <v>26</v>
      </c>
      <c r="J17" s="16"/>
    </row>
    <row r="18" spans="1:10" ht="14.25">
      <c r="A18" s="61"/>
      <c r="B18" s="62"/>
      <c r="C18" s="227" t="s">
        <v>30</v>
      </c>
      <c r="D18" s="227"/>
      <c r="E18" s="227"/>
      <c r="F18" s="227"/>
      <c r="G18" s="227"/>
      <c r="H18" s="227"/>
      <c r="I18" s="228"/>
      <c r="J18" s="16"/>
    </row>
    <row r="19" spans="1:10" ht="30" customHeight="1">
      <c r="A19" s="63"/>
      <c r="B19" s="18"/>
      <c r="C19" s="229"/>
      <c r="D19" s="229"/>
      <c r="E19" s="229"/>
      <c r="F19" s="229"/>
      <c r="G19" s="229"/>
      <c r="H19" s="229"/>
      <c r="I19" s="230"/>
      <c r="J19" s="16"/>
    </row>
    <row r="20" spans="1:10" ht="14.25">
      <c r="A20" s="238" t="s">
        <v>8</v>
      </c>
      <c r="B20" s="239" t="s">
        <v>9</v>
      </c>
      <c r="C20" s="240" t="s">
        <v>65</v>
      </c>
      <c r="D20" s="241"/>
      <c r="E20" s="242"/>
      <c r="F20" s="243"/>
      <c r="G20" s="243"/>
      <c r="H20" s="244"/>
      <c r="I20" s="245"/>
      <c r="J20" s="16"/>
    </row>
    <row r="21" spans="1:10" ht="14.25">
      <c r="A21" s="29"/>
      <c r="B21" s="64" t="s">
        <v>40</v>
      </c>
      <c r="C21" s="73" t="s">
        <v>66</v>
      </c>
      <c r="D21" s="74" t="s">
        <v>10</v>
      </c>
      <c r="E21" s="75">
        <v>1</v>
      </c>
      <c r="F21" s="34"/>
      <c r="G21" s="233">
        <f>F21*E21</f>
        <v>0</v>
      </c>
      <c r="H21" s="13">
        <f>G21*0.21</f>
        <v>0</v>
      </c>
      <c r="I21" s="12">
        <f>H21+G21</f>
        <v>0</v>
      </c>
      <c r="J21" s="16"/>
    </row>
    <row r="22" spans="1:10" ht="14.25">
      <c r="A22" s="29"/>
      <c r="B22" s="64" t="s">
        <v>42</v>
      </c>
      <c r="C22" s="73" t="s">
        <v>67</v>
      </c>
      <c r="D22" s="74" t="s">
        <v>14</v>
      </c>
      <c r="E22" s="75">
        <v>90</v>
      </c>
      <c r="F22" s="34"/>
      <c r="G22" s="233">
        <f aca="true" t="shared" si="0" ref="G22:G38">F22*E22</f>
        <v>0</v>
      </c>
      <c r="H22" s="13">
        <f aca="true" t="shared" si="1" ref="H22:H36">G22*0.21</f>
        <v>0</v>
      </c>
      <c r="I22" s="12">
        <f aca="true" t="shared" si="2" ref="I22:I36">H22+G22</f>
        <v>0</v>
      </c>
      <c r="J22" s="16"/>
    </row>
    <row r="23" spans="1:10" ht="14.25">
      <c r="A23" s="29"/>
      <c r="B23" s="64" t="s">
        <v>43</v>
      </c>
      <c r="C23" s="73" t="s">
        <v>68</v>
      </c>
      <c r="D23" s="74" t="s">
        <v>69</v>
      </c>
      <c r="E23" s="75">
        <v>487</v>
      </c>
      <c r="F23" s="34"/>
      <c r="G23" s="233">
        <f t="shared" si="0"/>
        <v>0</v>
      </c>
      <c r="H23" s="13">
        <f t="shared" si="1"/>
        <v>0</v>
      </c>
      <c r="I23" s="12">
        <f t="shared" si="2"/>
        <v>0</v>
      </c>
      <c r="J23" s="16"/>
    </row>
    <row r="24" spans="1:10" ht="14.25">
      <c r="A24" s="29"/>
      <c r="B24" s="64" t="s">
        <v>44</v>
      </c>
      <c r="C24" s="73" t="s">
        <v>70</v>
      </c>
      <c r="D24" s="74" t="s">
        <v>14</v>
      </c>
      <c r="E24" s="75">
        <v>34</v>
      </c>
      <c r="F24" s="34"/>
      <c r="G24" s="233">
        <f t="shared" si="0"/>
        <v>0</v>
      </c>
      <c r="H24" s="13">
        <f t="shared" si="1"/>
        <v>0</v>
      </c>
      <c r="I24" s="12">
        <f t="shared" si="2"/>
        <v>0</v>
      </c>
      <c r="J24" s="16"/>
    </row>
    <row r="25" spans="1:10" ht="14.25">
      <c r="A25" s="29"/>
      <c r="B25" s="64" t="s">
        <v>45</v>
      </c>
      <c r="C25" s="73" t="s">
        <v>71</v>
      </c>
      <c r="D25" s="74" t="s">
        <v>14</v>
      </c>
      <c r="E25" s="75">
        <v>15</v>
      </c>
      <c r="F25" s="34"/>
      <c r="G25" s="233">
        <f t="shared" si="0"/>
        <v>0</v>
      </c>
      <c r="H25" s="13">
        <f t="shared" si="1"/>
        <v>0</v>
      </c>
      <c r="I25" s="12">
        <f t="shared" si="2"/>
        <v>0</v>
      </c>
      <c r="J25" s="16"/>
    </row>
    <row r="26" spans="1:10" ht="14.25">
      <c r="A26" s="29"/>
      <c r="B26" s="64" t="s">
        <v>46</v>
      </c>
      <c r="C26" s="73" t="s">
        <v>72</v>
      </c>
      <c r="D26" s="74" t="s">
        <v>73</v>
      </c>
      <c r="E26" s="75">
        <v>4</v>
      </c>
      <c r="F26" s="34"/>
      <c r="G26" s="233">
        <f t="shared" si="0"/>
        <v>0</v>
      </c>
      <c r="H26" s="13">
        <f t="shared" si="1"/>
        <v>0</v>
      </c>
      <c r="I26" s="12">
        <f t="shared" si="2"/>
        <v>0</v>
      </c>
      <c r="J26" s="16"/>
    </row>
    <row r="27" spans="1:10" ht="14.25">
      <c r="A27" s="29"/>
      <c r="B27" s="64" t="s">
        <v>47</v>
      </c>
      <c r="C27" s="73" t="s">
        <v>16</v>
      </c>
      <c r="D27" s="74" t="s">
        <v>17</v>
      </c>
      <c r="E27" s="75">
        <v>4</v>
      </c>
      <c r="F27" s="34"/>
      <c r="G27" s="233">
        <f t="shared" si="0"/>
        <v>0</v>
      </c>
      <c r="H27" s="13">
        <f t="shared" si="1"/>
        <v>0</v>
      </c>
      <c r="I27" s="12">
        <f t="shared" si="2"/>
        <v>0</v>
      </c>
      <c r="J27" s="16"/>
    </row>
    <row r="28" spans="1:10" ht="14.25">
      <c r="A28" s="29"/>
      <c r="B28" s="64" t="s">
        <v>48</v>
      </c>
      <c r="C28" s="73" t="s">
        <v>18</v>
      </c>
      <c r="D28" s="74" t="s">
        <v>19</v>
      </c>
      <c r="E28" s="75">
        <v>1</v>
      </c>
      <c r="F28" s="34"/>
      <c r="G28" s="233">
        <f t="shared" si="0"/>
        <v>0</v>
      </c>
      <c r="H28" s="13">
        <f t="shared" si="1"/>
        <v>0</v>
      </c>
      <c r="I28" s="12">
        <f t="shared" si="2"/>
        <v>0</v>
      </c>
      <c r="J28" s="16"/>
    </row>
    <row r="29" spans="1:10" ht="14.25">
      <c r="A29" s="29"/>
      <c r="B29" s="64" t="s">
        <v>49</v>
      </c>
      <c r="C29" s="73" t="s">
        <v>20</v>
      </c>
      <c r="D29" s="74" t="s">
        <v>19</v>
      </c>
      <c r="E29" s="75">
        <v>1</v>
      </c>
      <c r="F29" s="34"/>
      <c r="G29" s="233">
        <f t="shared" si="0"/>
        <v>0</v>
      </c>
      <c r="H29" s="13">
        <f t="shared" si="1"/>
        <v>0</v>
      </c>
      <c r="I29" s="12">
        <f t="shared" si="2"/>
        <v>0</v>
      </c>
      <c r="J29" s="16"/>
    </row>
    <row r="30" spans="1:10" ht="14.25">
      <c r="A30" s="29"/>
      <c r="B30" s="64" t="s">
        <v>41</v>
      </c>
      <c r="C30" s="73" t="s">
        <v>21</v>
      </c>
      <c r="D30" s="74" t="s">
        <v>15</v>
      </c>
      <c r="E30" s="75">
        <v>30</v>
      </c>
      <c r="F30" s="34"/>
      <c r="G30" s="233">
        <f t="shared" si="0"/>
        <v>0</v>
      </c>
      <c r="H30" s="13">
        <f t="shared" si="1"/>
        <v>0</v>
      </c>
      <c r="I30" s="12">
        <f t="shared" si="2"/>
        <v>0</v>
      </c>
      <c r="J30" s="16"/>
    </row>
    <row r="31" spans="1:10" ht="14.25">
      <c r="A31" s="29"/>
      <c r="B31" s="64" t="s">
        <v>50</v>
      </c>
      <c r="C31" s="73" t="s">
        <v>22</v>
      </c>
      <c r="D31" s="74" t="s">
        <v>19</v>
      </c>
      <c r="E31" s="75">
        <v>1</v>
      </c>
      <c r="F31" s="34"/>
      <c r="G31" s="233">
        <f t="shared" si="0"/>
        <v>0</v>
      </c>
      <c r="H31" s="13">
        <f t="shared" si="1"/>
        <v>0</v>
      </c>
      <c r="I31" s="12">
        <f t="shared" si="2"/>
        <v>0</v>
      </c>
      <c r="J31" s="16"/>
    </row>
    <row r="32" spans="1:10" ht="14.25">
      <c r="A32" s="29"/>
      <c r="B32" s="64" t="s">
        <v>51</v>
      </c>
      <c r="C32" s="73" t="s">
        <v>23</v>
      </c>
      <c r="D32" s="74" t="s">
        <v>14</v>
      </c>
      <c r="E32" s="75">
        <v>90</v>
      </c>
      <c r="F32" s="34"/>
      <c r="G32" s="233">
        <f t="shared" si="0"/>
        <v>0</v>
      </c>
      <c r="H32" s="13">
        <f t="shared" si="1"/>
        <v>0</v>
      </c>
      <c r="I32" s="12">
        <f t="shared" si="2"/>
        <v>0</v>
      </c>
      <c r="J32" s="16"/>
    </row>
    <row r="33" spans="1:10" ht="14.25">
      <c r="A33" s="29"/>
      <c r="B33" s="64" t="s">
        <v>52</v>
      </c>
      <c r="C33" s="73" t="s">
        <v>74</v>
      </c>
      <c r="D33" s="74" t="s">
        <v>69</v>
      </c>
      <c r="E33" s="75">
        <v>487</v>
      </c>
      <c r="F33" s="34"/>
      <c r="G33" s="233">
        <f t="shared" si="0"/>
        <v>0</v>
      </c>
      <c r="H33" s="13">
        <f>G33*0.21</f>
        <v>0</v>
      </c>
      <c r="I33" s="12">
        <f t="shared" si="2"/>
        <v>0</v>
      </c>
      <c r="J33" s="16"/>
    </row>
    <row r="34" spans="1:10" ht="14.25">
      <c r="A34" s="29"/>
      <c r="B34" s="64" t="s">
        <v>53</v>
      </c>
      <c r="C34" s="73" t="s">
        <v>75</v>
      </c>
      <c r="D34" s="74" t="s">
        <v>69</v>
      </c>
      <c r="E34" s="75">
        <v>487</v>
      </c>
      <c r="F34" s="34"/>
      <c r="G34" s="233">
        <f t="shared" si="0"/>
        <v>0</v>
      </c>
      <c r="H34" s="13">
        <f t="shared" si="1"/>
        <v>0</v>
      </c>
      <c r="I34" s="12">
        <f t="shared" si="2"/>
        <v>0</v>
      </c>
      <c r="J34" s="16"/>
    </row>
    <row r="35" spans="1:10" ht="14.25">
      <c r="A35" s="29"/>
      <c r="B35" s="64" t="s">
        <v>54</v>
      </c>
      <c r="C35" s="73" t="s">
        <v>76</v>
      </c>
      <c r="D35" s="74" t="s">
        <v>19</v>
      </c>
      <c r="E35" s="75">
        <v>1</v>
      </c>
      <c r="F35" s="34"/>
      <c r="G35" s="233">
        <f t="shared" si="0"/>
        <v>0</v>
      </c>
      <c r="H35" s="13">
        <f t="shared" si="1"/>
        <v>0</v>
      </c>
      <c r="I35" s="12">
        <f t="shared" si="2"/>
        <v>0</v>
      </c>
      <c r="J35" s="16"/>
    </row>
    <row r="36" spans="1:10" ht="14.25">
      <c r="A36" s="29"/>
      <c r="B36" s="64" t="s">
        <v>55</v>
      </c>
      <c r="C36" s="73" t="s">
        <v>117</v>
      </c>
      <c r="D36" s="74" t="s">
        <v>10</v>
      </c>
      <c r="E36" s="75">
        <v>1</v>
      </c>
      <c r="F36" s="34"/>
      <c r="G36" s="233">
        <f t="shared" si="0"/>
        <v>0</v>
      </c>
      <c r="H36" s="13">
        <f t="shared" si="1"/>
        <v>0</v>
      </c>
      <c r="I36" s="12">
        <f t="shared" si="2"/>
        <v>0</v>
      </c>
      <c r="J36" s="16"/>
    </row>
    <row r="37" spans="1:10" ht="14.25">
      <c r="A37" s="19"/>
      <c r="B37" s="66">
        <v>17</v>
      </c>
      <c r="C37" s="73" t="s">
        <v>118</v>
      </c>
      <c r="D37" s="74" t="s">
        <v>19</v>
      </c>
      <c r="E37" s="75">
        <v>1</v>
      </c>
      <c r="F37" s="34"/>
      <c r="G37" s="233">
        <f t="shared" si="0"/>
        <v>0</v>
      </c>
      <c r="H37" s="14">
        <f>G37*0.21</f>
        <v>0</v>
      </c>
      <c r="I37" s="15">
        <f>H37+G37</f>
        <v>0</v>
      </c>
      <c r="J37" s="16"/>
    </row>
    <row r="38" spans="1:10" s="11" customFormat="1" ht="14.25">
      <c r="A38" s="19"/>
      <c r="B38" s="66">
        <v>18</v>
      </c>
      <c r="C38" s="73" t="s">
        <v>77</v>
      </c>
      <c r="D38" s="74" t="s">
        <v>14</v>
      </c>
      <c r="E38" s="75">
        <v>30</v>
      </c>
      <c r="F38" s="34"/>
      <c r="G38" s="233">
        <f t="shared" si="0"/>
        <v>0</v>
      </c>
      <c r="H38" s="14">
        <f aca="true" t="shared" si="3" ref="H38">G38*0.21</f>
        <v>0</v>
      </c>
      <c r="I38" s="15">
        <f aca="true" t="shared" si="4" ref="I38">H38+G38</f>
        <v>0</v>
      </c>
      <c r="J38" s="19"/>
    </row>
    <row r="39" spans="1:14" ht="14.25">
      <c r="A39" s="249"/>
      <c r="B39" s="250" t="s">
        <v>27</v>
      </c>
      <c r="C39" s="248" t="s">
        <v>122</v>
      </c>
      <c r="D39" s="244"/>
      <c r="E39" s="244"/>
      <c r="F39" s="244"/>
      <c r="G39" s="251">
        <f>SUM(G21:G38)</f>
        <v>0</v>
      </c>
      <c r="H39" s="252">
        <f>SUM(H21:H38)</f>
        <v>0</v>
      </c>
      <c r="I39" s="253">
        <f>SUM(I21:I38)</f>
        <v>0</v>
      </c>
      <c r="J39" s="11"/>
      <c r="K39" s="11"/>
      <c r="L39" s="11"/>
      <c r="M39" s="11"/>
      <c r="N39" s="11"/>
    </row>
    <row r="40" spans="1:14" ht="14.25">
      <c r="A40" s="16"/>
      <c r="B40" s="65"/>
      <c r="C40" s="31"/>
      <c r="D40" s="16"/>
      <c r="E40" s="16"/>
      <c r="F40" s="16"/>
      <c r="G40" s="16"/>
      <c r="H40" s="16"/>
      <c r="I40" s="16"/>
      <c r="J40" s="11"/>
      <c r="K40" s="11"/>
      <c r="L40" s="11"/>
      <c r="M40" s="11"/>
      <c r="N40" s="11"/>
    </row>
    <row r="41" spans="1:14" ht="51">
      <c r="A41" s="16"/>
      <c r="B41" s="67">
        <v>19</v>
      </c>
      <c r="C41" s="32" t="s">
        <v>29</v>
      </c>
      <c r="D41" s="76" t="s">
        <v>19</v>
      </c>
      <c r="E41" s="33">
        <v>1</v>
      </c>
      <c r="F41" s="167"/>
      <c r="G41" s="234">
        <f>F41*E41</f>
        <v>0</v>
      </c>
      <c r="H41" s="235">
        <f>G41*0.21</f>
        <v>0</v>
      </c>
      <c r="I41" s="235">
        <f>H41+G41</f>
        <v>0</v>
      </c>
      <c r="J41" s="11"/>
      <c r="K41" s="11"/>
      <c r="L41" s="11"/>
      <c r="M41" s="11"/>
      <c r="N41" s="11"/>
    </row>
    <row r="42" spans="1:14" ht="14.25">
      <c r="A42" s="16"/>
      <c r="B42" s="16"/>
      <c r="C42" s="31"/>
      <c r="D42" s="16"/>
      <c r="E42" s="16"/>
      <c r="F42" s="16"/>
      <c r="G42" s="16"/>
      <c r="H42" s="16"/>
      <c r="I42" s="16"/>
      <c r="J42" s="11"/>
      <c r="K42" s="11"/>
      <c r="L42" s="11"/>
      <c r="M42" s="11"/>
      <c r="N42" s="11"/>
    </row>
    <row r="43" spans="1:10" ht="14.25">
      <c r="A43" s="16"/>
      <c r="B43" s="16"/>
      <c r="C43" s="31"/>
      <c r="D43" s="16"/>
      <c r="E43" s="16"/>
      <c r="F43" s="16"/>
      <c r="G43" s="16"/>
      <c r="H43" s="16"/>
      <c r="I43" s="16"/>
      <c r="J43" s="16"/>
    </row>
    <row r="44" spans="1:10" ht="11.25" customHeight="1">
      <c r="A44" s="16"/>
      <c r="B44" s="16"/>
      <c r="C44" s="31"/>
      <c r="D44" s="16"/>
      <c r="E44" s="16"/>
      <c r="F44" s="16"/>
      <c r="G44" s="16"/>
      <c r="H44" s="16"/>
      <c r="I44" s="16"/>
      <c r="J44" s="16"/>
    </row>
    <row r="45" spans="1:9" ht="18">
      <c r="A45" s="16"/>
      <c r="B45" s="16"/>
      <c r="C45" s="30" t="s">
        <v>11</v>
      </c>
      <c r="D45" s="16"/>
      <c r="E45" s="16"/>
      <c r="F45" s="236">
        <f>G39+G41</f>
        <v>0</v>
      </c>
      <c r="G45" s="236"/>
      <c r="I45" s="16"/>
    </row>
    <row r="46" spans="1:9" ht="18">
      <c r="A46" s="16"/>
      <c r="B46" s="16"/>
      <c r="C46" s="30" t="s">
        <v>12</v>
      </c>
      <c r="D46" s="16"/>
      <c r="E46" s="16"/>
      <c r="F46" s="236">
        <f>F45*0.21</f>
        <v>0</v>
      </c>
      <c r="G46" s="236"/>
      <c r="I46" s="16"/>
    </row>
    <row r="47" spans="1:9" ht="18">
      <c r="A47" s="16"/>
      <c r="B47" s="16"/>
      <c r="C47" s="30" t="s">
        <v>13</v>
      </c>
      <c r="D47" s="16"/>
      <c r="E47" s="16"/>
      <c r="F47" s="237">
        <f>F45+F46</f>
        <v>0</v>
      </c>
      <c r="G47" s="237"/>
      <c r="I47" s="16"/>
    </row>
    <row r="48" spans="1:8" ht="15.75">
      <c r="A48" s="10"/>
      <c r="B48" s="10"/>
      <c r="C48" s="10"/>
      <c r="D48" s="10"/>
      <c r="E48" s="10"/>
      <c r="F48" s="10"/>
      <c r="G48" s="3"/>
      <c r="H48" s="3"/>
    </row>
    <row r="49" spans="1:8" ht="14.25">
      <c r="A49" s="1"/>
      <c r="B49" s="2"/>
      <c r="C49" s="3"/>
      <c r="D49" s="3"/>
      <c r="E49" s="4"/>
      <c r="F49" s="4"/>
      <c r="G49" s="6"/>
      <c r="H49" s="6"/>
    </row>
    <row r="50" spans="1:8" ht="18">
      <c r="A50" s="5"/>
      <c r="B50" s="5"/>
      <c r="C50" s="5"/>
      <c r="D50" s="5"/>
      <c r="E50" s="5"/>
      <c r="F50" s="5"/>
      <c r="G50" s="7"/>
      <c r="H50" s="8"/>
    </row>
    <row r="51" spans="1:10" ht="14.25">
      <c r="A51" s="5"/>
      <c r="B51" s="35" t="s">
        <v>120</v>
      </c>
      <c r="C51" s="36"/>
      <c r="D51" s="36"/>
      <c r="E51" s="36"/>
      <c r="F51" s="36"/>
      <c r="G51" s="36"/>
      <c r="H51" s="36"/>
      <c r="I51" s="37"/>
      <c r="J51" s="38"/>
    </row>
    <row r="52" spans="1:10" ht="14.25">
      <c r="A52" s="5"/>
      <c r="B52" s="231" t="s">
        <v>79</v>
      </c>
      <c r="C52" s="231"/>
      <c r="J52" s="39"/>
    </row>
    <row r="53" spans="1:10" ht="14.25">
      <c r="A53" s="5"/>
      <c r="B53" s="215"/>
      <c r="C53" s="215"/>
      <c r="D53" s="215"/>
      <c r="E53" s="215"/>
      <c r="F53" s="215"/>
      <c r="G53" s="215"/>
      <c r="H53" s="215"/>
      <c r="I53" s="215"/>
      <c r="J53" s="40"/>
    </row>
    <row r="54" spans="2:10" ht="14.25">
      <c r="B54" s="41"/>
      <c r="C54" s="41"/>
      <c r="D54" s="41"/>
      <c r="E54" s="41"/>
      <c r="F54" s="41"/>
      <c r="G54" s="41"/>
      <c r="H54" s="41"/>
      <c r="I54" s="41"/>
      <c r="J54" s="40"/>
    </row>
    <row r="55" spans="2:10" ht="17.25" customHeight="1">
      <c r="B55" s="232" t="s">
        <v>81</v>
      </c>
      <c r="C55" s="232"/>
      <c r="D55" s="42"/>
      <c r="E55" s="42"/>
      <c r="F55" s="42"/>
      <c r="G55" s="42"/>
      <c r="H55" s="42"/>
      <c r="I55" s="42"/>
      <c r="J55" s="42"/>
    </row>
    <row r="56" spans="2:9" ht="14.25">
      <c r="B56" s="41"/>
      <c r="C56" s="41"/>
      <c r="D56" s="41"/>
      <c r="E56" s="41"/>
      <c r="F56" s="41"/>
      <c r="G56" s="41"/>
      <c r="H56" s="41"/>
      <c r="I56" s="41"/>
    </row>
    <row r="57" spans="2:9" ht="14.25">
      <c r="B57" s="41"/>
      <c r="C57" s="41"/>
      <c r="D57" s="41"/>
      <c r="E57" s="41"/>
      <c r="F57" s="41"/>
      <c r="G57" s="41"/>
      <c r="H57" s="41"/>
      <c r="I57" s="41"/>
    </row>
    <row r="58" spans="2:9" ht="14.25">
      <c r="B58" s="215" t="s">
        <v>80</v>
      </c>
      <c r="C58" s="215"/>
      <c r="D58" s="41"/>
      <c r="E58" s="41"/>
      <c r="F58" s="41"/>
      <c r="G58" s="41"/>
      <c r="H58" s="41"/>
      <c r="I58" s="41"/>
    </row>
  </sheetData>
  <protectedRanges>
    <protectedRange sqref="I51 B53:I58" name="Oblast3_1"/>
    <protectedRange sqref="B53:I58" name="Oblast2_1"/>
  </protectedRanges>
  <mergeCells count="13">
    <mergeCell ref="B52:C52"/>
    <mergeCell ref="B53:I53"/>
    <mergeCell ref="B55:C55"/>
    <mergeCell ref="B58:C58"/>
    <mergeCell ref="A2:H2"/>
    <mergeCell ref="A14:B14"/>
    <mergeCell ref="C14:G14"/>
    <mergeCell ref="A15:B15"/>
    <mergeCell ref="C15:G15"/>
    <mergeCell ref="C18:I19"/>
    <mergeCell ref="F45:G45"/>
    <mergeCell ref="F46:G46"/>
    <mergeCell ref="F47:G47"/>
  </mergeCells>
  <conditionalFormatting sqref="I51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Elenka</dc:creator>
  <cp:keywords/>
  <dc:description/>
  <cp:lastModifiedBy>JH</cp:lastModifiedBy>
  <cp:lastPrinted>2016-08-09T21:21:14Z</cp:lastPrinted>
  <dcterms:created xsi:type="dcterms:W3CDTF">2015-06-07T19:11:05Z</dcterms:created>
  <dcterms:modified xsi:type="dcterms:W3CDTF">2017-07-03T10:14:36Z</dcterms:modified>
  <cp:category/>
  <cp:version/>
  <cp:contentType/>
  <cp:contentStatus/>
</cp:coreProperties>
</file>