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480" yWindow="10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<sst xmlns="http://schemas.openxmlformats.org/spreadsheetml/2006/main" count="229" uniqueCount="87">
  <si>
    <t>Název položky</t>
  </si>
  <si>
    <t>MJ</t>
  </si>
  <si>
    <t>m</t>
  </si>
  <si>
    <t xml:space="preserve">ks </t>
  </si>
  <si>
    <t>Pochůzné gumy</t>
  </si>
  <si>
    <t xml:space="preserve">Trámky 10/10 </t>
  </si>
  <si>
    <t>Polystyren</t>
  </si>
  <si>
    <t>Systém chlazení plochy,plastový rošt a žebrované potrubí vč ventilů</t>
  </si>
  <si>
    <t>Sběrač, rozdělovač včetně uzavíracích ventilů</t>
  </si>
  <si>
    <t>Propojení strojovna - sběrač/rozdělovač</t>
  </si>
  <si>
    <t>Kluziště, celková plocha 487 m2</t>
  </si>
  <si>
    <t>Mantinely výšky 1,0 m</t>
  </si>
  <si>
    <t>2,82 x 2,37 x 2,6</t>
  </si>
  <si>
    <t>1 800 kg</t>
  </si>
  <si>
    <t>18 m3</t>
  </si>
  <si>
    <t xml:space="preserve">Chladící jednotka </t>
  </si>
  <si>
    <t>palet</t>
  </si>
  <si>
    <t>2 384 kg</t>
  </si>
  <si>
    <t>Pochůzí rastry honey comb</t>
  </si>
  <si>
    <t>Žebrované potrubí</t>
  </si>
  <si>
    <t>750 kg</t>
  </si>
  <si>
    <t>17 kg</t>
  </si>
  <si>
    <t>IBC kontejnery vč. teplonosného média</t>
  </si>
  <si>
    <t>4 000 kg</t>
  </si>
  <si>
    <t>250 kg</t>
  </si>
  <si>
    <t>m3</t>
  </si>
  <si>
    <t>150 kg</t>
  </si>
  <si>
    <t>1 200 kg</t>
  </si>
  <si>
    <t>720 kg</t>
  </si>
  <si>
    <t>stroj na úpravu ledu - pohon</t>
  </si>
  <si>
    <t>2,7 x 1,2 x 2,4</t>
  </si>
  <si>
    <t>950 kg</t>
  </si>
  <si>
    <t xml:space="preserve">                              - mechanizace</t>
  </si>
  <si>
    <t>0,8 x 1,2 x 1,0</t>
  </si>
  <si>
    <t>180 kg</t>
  </si>
  <si>
    <t>pódium</t>
  </si>
  <si>
    <t>29 000 kg</t>
  </si>
  <si>
    <t>plocha</t>
  </si>
  <si>
    <t>18 m2</t>
  </si>
  <si>
    <t>25 m2</t>
  </si>
  <si>
    <t>20 m2</t>
  </si>
  <si>
    <t>1 m2</t>
  </si>
  <si>
    <t>0,8 m2</t>
  </si>
  <si>
    <t>2,5 m2</t>
  </si>
  <si>
    <t>0.9 m2</t>
  </si>
  <si>
    <t>4 m2</t>
  </si>
  <si>
    <t>10 m2</t>
  </si>
  <si>
    <t>9 m2</t>
  </si>
  <si>
    <t>23 m2</t>
  </si>
  <si>
    <t>Rozpočet - soupis materiálu a prací</t>
  </si>
  <si>
    <t>Kasárna Karlín</t>
  </si>
  <si>
    <t>Demontáž mobilního kluziště s chladící plochou z pochůzného a pojezdného plastového roštu s žebrovanými hadicemi</t>
  </si>
  <si>
    <t>Cena za demontáž</t>
  </si>
  <si>
    <t>bez DPH</t>
  </si>
  <si>
    <t>DPH</t>
  </si>
  <si>
    <t>vč. DPH</t>
  </si>
  <si>
    <t>Armatury, T kusy</t>
  </si>
  <si>
    <t>rozměry / počet</t>
  </si>
  <si>
    <t>134,2 m2</t>
  </si>
  <si>
    <t>hmotnost</t>
  </si>
  <si>
    <t>30 kg</t>
  </si>
  <si>
    <t>0,9 m2</t>
  </si>
  <si>
    <t>Areál ZŠ Glowackého</t>
  </si>
  <si>
    <t>Cena za demontáž v Kč</t>
  </si>
  <si>
    <t>Kluziště, celková plocha 849 m2</t>
  </si>
  <si>
    <t>4,0 x 2,4 x 2,6</t>
  </si>
  <si>
    <t>2 600 kg</t>
  </si>
  <si>
    <t>25 m3</t>
  </si>
  <si>
    <t>30 m2</t>
  </si>
  <si>
    <t>4 087 kg</t>
  </si>
  <si>
    <t>38 m2</t>
  </si>
  <si>
    <t>1 286 kg</t>
  </si>
  <si>
    <t>34 m2</t>
  </si>
  <si>
    <t>6 000 kg</t>
  </si>
  <si>
    <t>3,5 m2</t>
  </si>
  <si>
    <t>1 500 kg</t>
  </si>
  <si>
    <t>6 m2</t>
  </si>
  <si>
    <t>1 273 kg</t>
  </si>
  <si>
    <t>15 m2</t>
  </si>
  <si>
    <t>168,2 m2</t>
  </si>
  <si>
    <t>Koupaliště Ládví</t>
  </si>
  <si>
    <t>m2</t>
  </si>
  <si>
    <t>10 000 kg</t>
  </si>
  <si>
    <t>7 m2</t>
  </si>
  <si>
    <t>118,2 m2</t>
  </si>
  <si>
    <t>Celkem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</si>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</sst>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[$Kč-405]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6">
    <xf numFmtId="0" fontId="0" fillId="0" borderId="0" xfId="0"/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 applyAlignment="1">
      <alignment horizontal="right"/>
      <protection/>
    </xf>
    <xf numFmtId="0" fontId="2" fillId="0" borderId="0" xfId="20" applyFont="1" applyAlignment="1">
      <alignment/>
      <protection/>
    </xf>
    <xf numFmtId="0" fontId="0" fillId="0" borderId="0" xfId="0" applyAlignment="1">
      <alignment wrapText="1"/>
    </xf>
    <xf numFmtId="0" fontId="2" fillId="0" borderId="0" xfId="20" applyFont="1" applyAlignment="1">
      <alignment/>
      <protection/>
    </xf>
    <xf numFmtId="0" fontId="2" fillId="0" borderId="0" xfId="20" applyFont="1" applyAlignment="1">
      <alignment horizontal="right"/>
      <protection/>
    </xf>
    <xf numFmtId="0" fontId="7" fillId="0" borderId="0" xfId="0" applyFont="1" applyAlignment="1">
      <alignment/>
    </xf>
    <xf numFmtId="0" fontId="2" fillId="2" borderId="1" xfId="20" applyFont="1" applyFill="1" applyBorder="1" applyAlignment="1">
      <alignment horizontal="center"/>
      <protection/>
    </xf>
    <xf numFmtId="0" fontId="2" fillId="2" borderId="1" xfId="20" applyNumberFormat="1" applyFont="1" applyFill="1" applyBorder="1" applyAlignment="1">
      <alignment horizontal="right"/>
      <protection/>
    </xf>
    <xf numFmtId="164" fontId="2" fillId="2" borderId="1" xfId="20" applyNumberFormat="1" applyFont="1" applyFill="1" applyBorder="1" applyAlignment="1">
      <alignment horizontal="right"/>
      <protection/>
    </xf>
    <xf numFmtId="164" fontId="2" fillId="2" borderId="1" xfId="20" applyNumberFormat="1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3" xfId="20" applyNumberFormat="1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5" fillId="2" borderId="5" xfId="20" applyFont="1" applyFill="1" applyBorder="1" applyAlignment="1">
      <alignment/>
      <protection/>
    </xf>
    <xf numFmtId="164" fontId="2" fillId="2" borderId="6" xfId="20" applyNumberFormat="1" applyFont="1" applyFill="1" applyBorder="1" applyAlignment="1">
      <alignment horizontal="center"/>
      <protection/>
    </xf>
    <xf numFmtId="0" fontId="1" fillId="2" borderId="2" xfId="20" applyFont="1" applyFill="1" applyBorder="1" applyAlignment="1">
      <alignment horizontal="center"/>
      <protection/>
    </xf>
    <xf numFmtId="0" fontId="1" fillId="2" borderId="3" xfId="20" applyFont="1" applyFill="1" applyBorder="1" applyAlignment="1">
      <alignment horizontal="center"/>
      <protection/>
    </xf>
    <xf numFmtId="0" fontId="1" fillId="2" borderId="3" xfId="20" applyNumberFormat="1" applyFont="1" applyFill="1" applyBorder="1" applyAlignment="1">
      <alignment horizontal="center"/>
      <protection/>
    </xf>
    <xf numFmtId="0" fontId="1" fillId="2" borderId="3" xfId="20" applyFont="1" applyFill="1" applyBorder="1" applyAlignment="1">
      <alignment horizontal="center"/>
      <protection/>
    </xf>
    <xf numFmtId="0" fontId="1" fillId="2" borderId="4" xfId="20" applyFont="1" applyFill="1" applyBorder="1" applyAlignment="1">
      <alignment horizontal="center"/>
      <protection/>
    </xf>
    <xf numFmtId="0" fontId="8" fillId="2" borderId="5" xfId="20" applyFont="1" applyFill="1" applyBorder="1" applyAlignment="1">
      <alignment/>
      <protection/>
    </xf>
    <xf numFmtId="0" fontId="1" fillId="2" borderId="1" xfId="20" applyFont="1" applyFill="1" applyBorder="1" applyAlignment="1">
      <alignment horizontal="center"/>
      <protection/>
    </xf>
    <xf numFmtId="0" fontId="1" fillId="2" borderId="1" xfId="20" applyNumberFormat="1" applyFont="1" applyFill="1" applyBorder="1" applyAlignment="1">
      <alignment horizontal="right"/>
      <protection/>
    </xf>
    <xf numFmtId="164" fontId="1" fillId="2" borderId="1" xfId="20" applyNumberFormat="1" applyFont="1" applyFill="1" applyBorder="1" applyAlignment="1">
      <alignment horizontal="right"/>
      <protection/>
    </xf>
    <xf numFmtId="164" fontId="1" fillId="2" borderId="1" xfId="20" applyNumberFormat="1" applyFont="1" applyFill="1" applyBorder="1" applyAlignment="1">
      <alignment horizontal="center"/>
      <protection/>
    </xf>
    <xf numFmtId="164" fontId="1" fillId="2" borderId="6" xfId="20" applyNumberFormat="1" applyFont="1" applyFill="1" applyBorder="1" applyAlignment="1">
      <alignment horizontal="center"/>
      <protection/>
    </xf>
    <xf numFmtId="0" fontId="1" fillId="0" borderId="5" xfId="20" applyFont="1" applyBorder="1" applyAlignment="1">
      <alignment/>
      <protection/>
    </xf>
    <xf numFmtId="49" fontId="1" fillId="0" borderId="1" xfId="20" applyNumberFormat="1" applyFont="1" applyBorder="1" applyAlignment="1">
      <alignment horizontal="center" shrinkToFit="1"/>
      <protection/>
    </xf>
    <xf numFmtId="4" fontId="1" fillId="0" borderId="1" xfId="20" applyNumberFormat="1" applyFont="1" applyBorder="1" applyAlignment="1">
      <alignment horizontal="right"/>
      <protection/>
    </xf>
    <xf numFmtId="164" fontId="1" fillId="0" borderId="1" xfId="20" applyNumberFormat="1" applyFont="1" applyBorder="1" applyAlignment="1">
      <alignment horizontal="right"/>
      <protection/>
    </xf>
    <xf numFmtId="0" fontId="1" fillId="0" borderId="7" xfId="20" applyFont="1" applyBorder="1" applyAlignment="1">
      <alignment/>
      <protection/>
    </xf>
    <xf numFmtId="49" fontId="1" fillId="0" borderId="8" xfId="20" applyNumberFormat="1" applyFont="1" applyBorder="1" applyAlignment="1">
      <alignment horizontal="center" shrinkToFit="1"/>
      <protection/>
    </xf>
    <xf numFmtId="4" fontId="1" fillId="0" borderId="8" xfId="20" applyNumberFormat="1" applyFont="1" applyBorder="1" applyAlignment="1">
      <alignment horizontal="right"/>
      <protection/>
    </xf>
    <xf numFmtId="164" fontId="1" fillId="0" borderId="8" xfId="20" applyNumberFormat="1" applyFont="1" applyBorder="1" applyAlignment="1">
      <alignment horizontal="right"/>
      <protection/>
    </xf>
    <xf numFmtId="0" fontId="1" fillId="3" borderId="9" xfId="20" applyFont="1" applyFill="1" applyBorder="1" applyAlignment="1">
      <alignment horizontal="center"/>
      <protection/>
    </xf>
    <xf numFmtId="4" fontId="1" fillId="3" borderId="9" xfId="20" applyNumberFormat="1" applyFont="1" applyFill="1" applyBorder="1" applyAlignment="1">
      <alignment horizontal="right"/>
      <protection/>
    </xf>
    <xf numFmtId="164" fontId="1" fillId="3" borderId="9" xfId="20" applyNumberFormat="1" applyFont="1" applyFill="1" applyBorder="1" applyAlignment="1">
      <alignment horizontal="right"/>
      <protection/>
    </xf>
    <xf numFmtId="164" fontId="8" fillId="3" borderId="9" xfId="20" applyNumberFormat="1" applyFont="1" applyFill="1" applyBorder="1" applyAlignment="1">
      <alignment horizontal="right"/>
      <protection/>
    </xf>
    <xf numFmtId="0" fontId="10" fillId="0" borderId="0" xfId="20" applyFont="1" applyAlignment="1">
      <alignment horizontal="center"/>
      <protection/>
    </xf>
    <xf numFmtId="164" fontId="1" fillId="4" borderId="1" xfId="20" applyNumberFormat="1" applyFont="1" applyFill="1" applyBorder="1" applyAlignment="1">
      <alignment horizontal="right"/>
      <protection/>
    </xf>
    <xf numFmtId="0" fontId="6" fillId="0" borderId="7" xfId="0" applyFont="1" applyBorder="1"/>
    <xf numFmtId="0" fontId="8" fillId="3" borderId="9" xfId="20" applyFont="1" applyFill="1" applyBorder="1" applyAlignment="1">
      <alignment horizontal="center"/>
      <protection/>
    </xf>
    <xf numFmtId="4" fontId="8" fillId="3" borderId="9" xfId="20" applyNumberFormat="1" applyFont="1" applyFill="1" applyBorder="1" applyAlignment="1">
      <alignment horizontal="right"/>
      <protection/>
    </xf>
    <xf numFmtId="0" fontId="10" fillId="0" borderId="0" xfId="20" applyFont="1" applyAlignment="1">
      <alignment horizontal="center"/>
      <protection/>
    </xf>
    <xf numFmtId="0" fontId="11" fillId="5" borderId="10" xfId="20" applyFont="1" applyFill="1" applyBorder="1" applyAlignment="1">
      <alignment horizontal="center" vertical="center" wrapText="1"/>
      <protection/>
    </xf>
    <xf numFmtId="0" fontId="11" fillId="5" borderId="11" xfId="20" applyFont="1" applyFill="1" applyBorder="1" applyAlignment="1">
      <alignment horizontal="center" vertical="center" wrapText="1"/>
      <protection/>
    </xf>
    <xf numFmtId="0" fontId="11" fillId="5" borderId="12" xfId="20" applyFont="1" applyFill="1" applyBorder="1" applyAlignment="1">
      <alignment horizontal="center" vertical="center" wrapText="1"/>
      <protection/>
    </xf>
    <xf numFmtId="0" fontId="11" fillId="5" borderId="13" xfId="20" applyFont="1" applyFill="1" applyBorder="1" applyAlignment="1">
      <alignment horizontal="center" vertical="center" wrapText="1"/>
      <protection/>
    </xf>
    <xf numFmtId="0" fontId="11" fillId="5" borderId="14" xfId="20" applyFont="1" applyFill="1" applyBorder="1" applyAlignment="1">
      <alignment horizontal="center" vertical="center" wrapText="1"/>
      <protection/>
    </xf>
    <xf numFmtId="0" fontId="11" fillId="5" borderId="15" xfId="20" applyFont="1" applyFill="1" applyBorder="1" applyAlignment="1">
      <alignment horizontal="center" vertical="center" wrapText="1"/>
      <protection/>
    </xf>
    <xf numFmtId="0" fontId="8" fillId="3" borderId="16" xfId="20" applyFont="1" applyFill="1" applyBorder="1" applyAlignment="1">
      <alignment/>
      <protection/>
    </xf>
    <xf numFmtId="165" fontId="6" fillId="6" borderId="1" xfId="0" applyNumberFormat="1" applyFont="1" applyFill="1" applyBorder="1"/>
    <xf numFmtId="165" fontId="6" fillId="0" borderId="1" xfId="0" applyNumberFormat="1" applyFont="1" applyBorder="1"/>
    <xf numFmtId="165" fontId="6" fillId="0" borderId="6" xfId="0" applyNumberFormat="1" applyFont="1" applyBorder="1"/>
    <xf numFmtId="165" fontId="6" fillId="6" borderId="8" xfId="0" applyNumberFormat="1" applyFont="1" applyFill="1" applyBorder="1"/>
    <xf numFmtId="165" fontId="9" fillId="0" borderId="9" xfId="0" applyNumberFormat="1" applyFont="1" applyBorder="1"/>
    <xf numFmtId="165" fontId="9" fillId="0" borderId="17" xfId="0" applyNumberFormat="1" applyFont="1" applyBorder="1"/>
    <xf numFmtId="0" fontId="10" fillId="0" borderId="0" xfId="20" applyFont="1" applyAlignment="1">
      <alignment horizontal="right"/>
      <protection/>
    </xf>
    <xf numFmtId="0" fontId="6" fillId="0" borderId="1" xfId="0" applyFont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5" fontId="12" fillId="0" borderId="24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5" fontId="12" fillId="0" borderId="2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/>
    </xf>
    <xf numFmtId="165" fontId="12" fillId="0" borderId="30" xfId="0" applyNumberFormat="1" applyFont="1" applyBorder="1" applyAlignment="1">
      <alignment horizontal="center"/>
    </xf>
    <xf numFmtId="165" fontId="12" fillId="0" borderId="31" xfId="0" applyNumberFormat="1" applyFont="1" applyBorder="1" applyAlignment="1">
      <alignment horizontal="center"/>
    </xf>
    <xf numFmtId="165" fontId="12" fillId="0" borderId="32" xfId="0" applyNumberFormat="1" applyFont="1" applyBorder="1" applyAlignment="1">
      <alignment horizontal="center"/>
    </xf>
    <xf numFmtId="165" fontId="13" fillId="0" borderId="9" xfId="0" applyNumberFormat="1" applyFont="1" applyBorder="1"/>
    <xf numFmtId="165" fontId="13" fillId="0" borderId="17" xfId="0" applyNumberFormat="1" applyFont="1" applyBorder="1"/>
    <xf numFmtId="164" fontId="1" fillId="0" borderId="1" xfId="20" applyNumberFormat="1" applyFont="1" applyFill="1" applyBorder="1" applyAlignment="1">
      <alignment horizontal="right"/>
      <protection/>
    </xf>
    <xf numFmtId="49" fontId="1" fillId="0" borderId="8" xfId="20" applyNumberFormat="1" applyFont="1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workbookViewId="0" topLeftCell="A28">
      <selection activeCell="B11" sqref="B11"/>
    </sheetView>
  </sheetViews>
  <sheetFormatPr defaultColWidth="9.140625" defaultRowHeight="15"/>
  <cols>
    <col min="1" max="1" width="58.00390625" style="0" bestFit="1" customWidth="1"/>
    <col min="2" max="2" width="10.8515625" style="0" customWidth="1"/>
    <col min="3" max="3" width="23.140625" style="0" customWidth="1"/>
    <col min="4" max="4" width="10.28125" style="0" customWidth="1"/>
    <col min="5" max="5" width="15.421875" style="69" customWidth="1"/>
    <col min="6" max="6" width="22.00390625" style="0" customWidth="1"/>
    <col min="7" max="7" width="24.421875" style="0" customWidth="1"/>
    <col min="8" max="8" width="24.140625" style="0" customWidth="1"/>
    <col min="9" max="9" width="7.7109375" style="0" bestFit="1" customWidth="1"/>
  </cols>
  <sheetData>
    <row r="1" spans="1:7" ht="18">
      <c r="A1" s="43" t="s">
        <v>49</v>
      </c>
      <c r="B1" s="43"/>
      <c r="C1" s="43"/>
      <c r="D1" s="43"/>
      <c r="E1" s="43"/>
      <c r="F1" s="43"/>
      <c r="G1" s="43"/>
    </row>
    <row r="2" spans="1:7" ht="18.75" thickBot="1">
      <c r="A2" s="48"/>
      <c r="B2" s="48"/>
      <c r="C2" s="48"/>
      <c r="D2" s="48"/>
      <c r="E2" s="62"/>
      <c r="F2" s="48"/>
      <c r="G2" s="48"/>
    </row>
    <row r="3" spans="1:8" s="5" customFormat="1" ht="30" customHeight="1">
      <c r="A3" s="49" t="s">
        <v>51</v>
      </c>
      <c r="B3" s="50"/>
      <c r="C3" s="50"/>
      <c r="D3" s="50"/>
      <c r="E3" s="50"/>
      <c r="F3" s="50"/>
      <c r="G3" s="50"/>
      <c r="H3" s="51"/>
    </row>
    <row r="4" spans="1:8" s="5" customFormat="1" ht="30" customHeight="1" thickBot="1">
      <c r="A4" s="52" t="s">
        <v>62</v>
      </c>
      <c r="B4" s="53"/>
      <c r="C4" s="53"/>
      <c r="D4" s="53"/>
      <c r="E4" s="53"/>
      <c r="F4" s="53"/>
      <c r="G4" s="53"/>
      <c r="H4" s="54"/>
    </row>
    <row r="5" spans="1:7" ht="15.75" thickBot="1">
      <c r="A5" s="6"/>
      <c r="B5" s="4"/>
      <c r="C5" s="4"/>
      <c r="D5" s="4"/>
      <c r="E5" s="7"/>
      <c r="F5" s="4"/>
      <c r="G5" s="4"/>
    </row>
    <row r="6" spans="1:8" ht="15">
      <c r="A6" s="13" t="s">
        <v>0</v>
      </c>
      <c r="B6" s="14" t="s">
        <v>1</v>
      </c>
      <c r="C6" s="15" t="s">
        <v>57</v>
      </c>
      <c r="D6" s="14" t="s">
        <v>59</v>
      </c>
      <c r="E6" s="14" t="s">
        <v>37</v>
      </c>
      <c r="F6" s="16" t="s">
        <v>63</v>
      </c>
      <c r="G6" s="16"/>
      <c r="H6" s="17"/>
    </row>
    <row r="7" spans="1:8" ht="15">
      <c r="A7" s="18" t="s">
        <v>64</v>
      </c>
      <c r="B7" s="9"/>
      <c r="C7" s="10"/>
      <c r="D7" s="11"/>
      <c r="E7" s="11"/>
      <c r="F7" s="12" t="s">
        <v>53</v>
      </c>
      <c r="G7" s="12" t="s">
        <v>54</v>
      </c>
      <c r="H7" s="19" t="s">
        <v>55</v>
      </c>
    </row>
    <row r="8" spans="1:8" ht="15">
      <c r="A8" s="31" t="s">
        <v>15</v>
      </c>
      <c r="B8" s="32" t="s">
        <v>2</v>
      </c>
      <c r="C8" s="33" t="s">
        <v>65</v>
      </c>
      <c r="D8" s="34" t="s">
        <v>66</v>
      </c>
      <c r="E8" s="63" t="s">
        <v>39</v>
      </c>
      <c r="F8" s="56"/>
      <c r="G8" s="57">
        <f>SUM(F8*0.21)</f>
        <v>0</v>
      </c>
      <c r="H8" s="58">
        <f>SUM(F8+G8)</f>
        <v>0</v>
      </c>
    </row>
    <row r="9" spans="1:8" ht="15">
      <c r="A9" s="31" t="s">
        <v>11</v>
      </c>
      <c r="B9" s="32" t="s">
        <v>2</v>
      </c>
      <c r="C9" s="33">
        <v>120</v>
      </c>
      <c r="D9" s="44" t="s">
        <v>67</v>
      </c>
      <c r="E9" s="63" t="s">
        <v>68</v>
      </c>
      <c r="F9" s="56"/>
      <c r="G9" s="57">
        <f aca="true" t="shared" si="0" ref="G9:G21">SUM(F9*0.21)</f>
        <v>0</v>
      </c>
      <c r="H9" s="58">
        <f aca="true" t="shared" si="1" ref="H9:H21">SUM(F9+G9)</f>
        <v>0</v>
      </c>
    </row>
    <row r="10" spans="1:8" ht="15">
      <c r="A10" s="31" t="s">
        <v>7</v>
      </c>
      <c r="B10" s="32" t="s">
        <v>81</v>
      </c>
      <c r="C10" s="33">
        <v>487</v>
      </c>
      <c r="D10" s="44"/>
      <c r="E10" s="64"/>
      <c r="F10" s="56"/>
      <c r="G10" s="57">
        <f t="shared" si="0"/>
        <v>0</v>
      </c>
      <c r="H10" s="58">
        <f t="shared" si="1"/>
        <v>0</v>
      </c>
    </row>
    <row r="11" spans="1:8" ht="15">
      <c r="A11" s="31" t="s">
        <v>18</v>
      </c>
      <c r="B11" s="32" t="s">
        <v>16</v>
      </c>
      <c r="C11" s="33">
        <v>36</v>
      </c>
      <c r="D11" s="34" t="s">
        <v>69</v>
      </c>
      <c r="E11" s="63" t="s">
        <v>70</v>
      </c>
      <c r="F11" s="56"/>
      <c r="G11" s="57">
        <f t="shared" si="0"/>
        <v>0</v>
      </c>
      <c r="H11" s="58">
        <f t="shared" si="1"/>
        <v>0</v>
      </c>
    </row>
    <row r="12" spans="1:8" ht="15">
      <c r="A12" s="31" t="s">
        <v>19</v>
      </c>
      <c r="B12" s="32" t="s">
        <v>2</v>
      </c>
      <c r="C12" s="33">
        <v>18358</v>
      </c>
      <c r="D12" s="34" t="s">
        <v>71</v>
      </c>
      <c r="E12" s="63" t="s">
        <v>72</v>
      </c>
      <c r="F12" s="56"/>
      <c r="G12" s="57">
        <f t="shared" si="0"/>
        <v>0</v>
      </c>
      <c r="H12" s="58">
        <f t="shared" si="1"/>
        <v>0</v>
      </c>
    </row>
    <row r="13" spans="1:8" ht="15">
      <c r="A13" s="31" t="s">
        <v>8</v>
      </c>
      <c r="B13" s="32" t="s">
        <v>2</v>
      </c>
      <c r="C13" s="33">
        <v>41.6</v>
      </c>
      <c r="D13" s="94" t="s">
        <v>26</v>
      </c>
      <c r="E13" s="63" t="s">
        <v>45</v>
      </c>
      <c r="F13" s="56"/>
      <c r="G13" s="57">
        <f t="shared" si="0"/>
        <v>0</v>
      </c>
      <c r="H13" s="58">
        <f t="shared" si="1"/>
        <v>0</v>
      </c>
    </row>
    <row r="14" spans="1:8" ht="15">
      <c r="A14" s="31" t="s">
        <v>9</v>
      </c>
      <c r="B14" s="32" t="s">
        <v>2</v>
      </c>
      <c r="C14" s="33">
        <v>15</v>
      </c>
      <c r="D14" s="34" t="s">
        <v>21</v>
      </c>
      <c r="E14" s="63" t="s">
        <v>42</v>
      </c>
      <c r="F14" s="56"/>
      <c r="G14" s="57">
        <f t="shared" si="0"/>
        <v>0</v>
      </c>
      <c r="H14" s="58">
        <f t="shared" si="1"/>
        <v>0</v>
      </c>
    </row>
    <row r="15" spans="1:8" ht="15">
      <c r="A15" s="31" t="s">
        <v>22</v>
      </c>
      <c r="B15" s="32" t="s">
        <v>3</v>
      </c>
      <c r="C15" s="33">
        <v>6</v>
      </c>
      <c r="D15" s="34" t="s">
        <v>73</v>
      </c>
      <c r="E15" s="63" t="s">
        <v>74</v>
      </c>
      <c r="F15" s="56"/>
      <c r="G15" s="57">
        <f t="shared" si="0"/>
        <v>0</v>
      </c>
      <c r="H15" s="58">
        <f t="shared" si="1"/>
        <v>0</v>
      </c>
    </row>
    <row r="16" spans="1:8" ht="15">
      <c r="A16" s="31" t="s">
        <v>56</v>
      </c>
      <c r="B16" s="32" t="s">
        <v>16</v>
      </c>
      <c r="C16" s="33">
        <v>1</v>
      </c>
      <c r="D16" s="34" t="s">
        <v>24</v>
      </c>
      <c r="E16" s="63" t="s">
        <v>44</v>
      </c>
      <c r="F16" s="56"/>
      <c r="G16" s="57">
        <f t="shared" si="0"/>
        <v>0</v>
      </c>
      <c r="H16" s="58">
        <f t="shared" si="1"/>
        <v>0</v>
      </c>
    </row>
    <row r="17" spans="1:8" ht="15">
      <c r="A17" s="31" t="s">
        <v>4</v>
      </c>
      <c r="B17" s="32" t="s">
        <v>25</v>
      </c>
      <c r="C17" s="33">
        <v>1.5</v>
      </c>
      <c r="D17" s="34" t="s">
        <v>26</v>
      </c>
      <c r="E17" s="63" t="s">
        <v>41</v>
      </c>
      <c r="F17" s="56"/>
      <c r="G17" s="57">
        <f t="shared" si="0"/>
        <v>0</v>
      </c>
      <c r="H17" s="58">
        <f t="shared" si="1"/>
        <v>0</v>
      </c>
    </row>
    <row r="18" spans="1:8" ht="15">
      <c r="A18" s="31" t="s">
        <v>5</v>
      </c>
      <c r="B18" s="32" t="s">
        <v>25</v>
      </c>
      <c r="C18" s="33">
        <v>1.2</v>
      </c>
      <c r="D18" s="34" t="s">
        <v>75</v>
      </c>
      <c r="E18" s="63" t="s">
        <v>76</v>
      </c>
      <c r="F18" s="56"/>
      <c r="G18" s="57">
        <f t="shared" si="0"/>
        <v>0</v>
      </c>
      <c r="H18" s="58">
        <f t="shared" si="1"/>
        <v>0</v>
      </c>
    </row>
    <row r="19" spans="1:8" ht="15">
      <c r="A19" s="31" t="s">
        <v>6</v>
      </c>
      <c r="B19" s="32" t="s">
        <v>25</v>
      </c>
      <c r="C19" s="33">
        <v>42.5</v>
      </c>
      <c r="D19" s="34" t="s">
        <v>77</v>
      </c>
      <c r="E19" s="63" t="s">
        <v>78</v>
      </c>
      <c r="F19" s="56"/>
      <c r="G19" s="57">
        <f t="shared" si="0"/>
        <v>0</v>
      </c>
      <c r="H19" s="58">
        <f t="shared" si="1"/>
        <v>0</v>
      </c>
    </row>
    <row r="20" spans="1:8" ht="15">
      <c r="A20" s="31" t="s">
        <v>29</v>
      </c>
      <c r="B20" s="32" t="s">
        <v>2</v>
      </c>
      <c r="C20" s="33" t="s">
        <v>30</v>
      </c>
      <c r="D20" s="34" t="s">
        <v>31</v>
      </c>
      <c r="E20" s="63" t="s">
        <v>47</v>
      </c>
      <c r="F20" s="56"/>
      <c r="G20" s="57">
        <f t="shared" si="0"/>
        <v>0</v>
      </c>
      <c r="H20" s="58">
        <f t="shared" si="1"/>
        <v>0</v>
      </c>
    </row>
    <row r="21" spans="1:8" ht="15.75" thickBot="1">
      <c r="A21" s="35" t="s">
        <v>32</v>
      </c>
      <c r="B21" s="36" t="s">
        <v>2</v>
      </c>
      <c r="C21" s="37" t="s">
        <v>33</v>
      </c>
      <c r="D21" s="38" t="s">
        <v>34</v>
      </c>
      <c r="E21" s="65" t="s">
        <v>41</v>
      </c>
      <c r="F21" s="59"/>
      <c r="G21" s="57">
        <f t="shared" si="0"/>
        <v>0</v>
      </c>
      <c r="H21" s="58">
        <f t="shared" si="1"/>
        <v>0</v>
      </c>
    </row>
    <row r="22" spans="1:8" ht="15.75" thickBot="1">
      <c r="A22" s="55" t="s">
        <v>85</v>
      </c>
      <c r="B22" s="39"/>
      <c r="C22" s="40"/>
      <c r="D22" s="41"/>
      <c r="E22" s="66" t="s">
        <v>79</v>
      </c>
      <c r="F22" s="60">
        <f>SUM(F8:F21)</f>
        <v>0</v>
      </c>
      <c r="G22" s="60">
        <f>SUM(G8:G21)</f>
        <v>0</v>
      </c>
      <c r="H22" s="61">
        <f>SUM(H8:H21)</f>
        <v>0</v>
      </c>
    </row>
    <row r="23" spans="1:7" ht="18">
      <c r="A23" s="48"/>
      <c r="B23" s="48"/>
      <c r="C23" s="48"/>
      <c r="D23" s="48"/>
      <c r="E23" s="62"/>
      <c r="F23" s="48"/>
      <c r="G23" s="48"/>
    </row>
    <row r="24" spans="1:7" ht="15.75" thickBot="1">
      <c r="A24" s="4"/>
      <c r="B24" s="1"/>
      <c r="C24" s="2"/>
      <c r="D24" s="2"/>
      <c r="E24" s="3"/>
      <c r="F24" s="2"/>
      <c r="G24" s="2"/>
    </row>
    <row r="25" spans="1:8" s="5" customFormat="1" ht="30" customHeight="1">
      <c r="A25" s="49" t="s">
        <v>51</v>
      </c>
      <c r="B25" s="50"/>
      <c r="C25" s="50"/>
      <c r="D25" s="50"/>
      <c r="E25" s="50"/>
      <c r="F25" s="50"/>
      <c r="G25" s="50"/>
      <c r="H25" s="51"/>
    </row>
    <row r="26" spans="1:8" s="5" customFormat="1" ht="30" customHeight="1" thickBot="1">
      <c r="A26" s="52" t="s">
        <v>50</v>
      </c>
      <c r="B26" s="53"/>
      <c r="C26" s="53"/>
      <c r="D26" s="53"/>
      <c r="E26" s="53"/>
      <c r="F26" s="53"/>
      <c r="G26" s="53"/>
      <c r="H26" s="54"/>
    </row>
    <row r="27" spans="1:7" ht="15.75" thickBot="1">
      <c r="A27" s="6"/>
      <c r="B27" s="4"/>
      <c r="C27" s="4"/>
      <c r="D27" s="4"/>
      <c r="E27" s="7"/>
      <c r="F27" s="4"/>
      <c r="G27" s="4"/>
    </row>
    <row r="28" spans="1:8" ht="15">
      <c r="A28" s="20" t="s">
        <v>0</v>
      </c>
      <c r="B28" s="21" t="s">
        <v>1</v>
      </c>
      <c r="C28" s="22" t="s">
        <v>57</v>
      </c>
      <c r="D28" s="21" t="s">
        <v>59</v>
      </c>
      <c r="E28" s="21" t="s">
        <v>37</v>
      </c>
      <c r="F28" s="23" t="s">
        <v>52</v>
      </c>
      <c r="G28" s="23"/>
      <c r="H28" s="24"/>
    </row>
    <row r="29" spans="1:8" ht="15">
      <c r="A29" s="25" t="s">
        <v>10</v>
      </c>
      <c r="B29" s="26"/>
      <c r="C29" s="27"/>
      <c r="D29" s="28"/>
      <c r="E29" s="28"/>
      <c r="F29" s="29" t="s">
        <v>53</v>
      </c>
      <c r="G29" s="29" t="s">
        <v>54</v>
      </c>
      <c r="H29" s="30" t="s">
        <v>55</v>
      </c>
    </row>
    <row r="30" spans="1:8" ht="15">
      <c r="A30" s="31" t="s">
        <v>15</v>
      </c>
      <c r="B30" s="32" t="s">
        <v>2</v>
      </c>
      <c r="C30" s="33" t="s">
        <v>12</v>
      </c>
      <c r="D30" s="34" t="s">
        <v>13</v>
      </c>
      <c r="E30" s="63" t="s">
        <v>38</v>
      </c>
      <c r="F30" s="56"/>
      <c r="G30" s="57">
        <f>SUM(F30*0.21)</f>
        <v>0</v>
      </c>
      <c r="H30" s="58">
        <f>SUM(F30+G30)</f>
        <v>0</v>
      </c>
    </row>
    <row r="31" spans="1:8" ht="15">
      <c r="A31" s="31" t="s">
        <v>11</v>
      </c>
      <c r="B31" s="32" t="s">
        <v>2</v>
      </c>
      <c r="C31" s="33">
        <v>90</v>
      </c>
      <c r="D31" s="44" t="s">
        <v>14</v>
      </c>
      <c r="E31" s="63" t="s">
        <v>39</v>
      </c>
      <c r="F31" s="56"/>
      <c r="G31" s="57">
        <f>SUM(F31*0.21)</f>
        <v>0</v>
      </c>
      <c r="H31" s="58">
        <f>SUM(F31+G31)</f>
        <v>0</v>
      </c>
    </row>
    <row r="32" spans="1:8" ht="15">
      <c r="A32" s="31" t="s">
        <v>7</v>
      </c>
      <c r="B32" s="32" t="s">
        <v>81</v>
      </c>
      <c r="C32" s="33">
        <v>487</v>
      </c>
      <c r="D32" s="44"/>
      <c r="E32" s="64"/>
      <c r="F32" s="56"/>
      <c r="G32" s="57">
        <f aca="true" t="shared" si="2" ref="G32:G44">SUM(F32*0.21)</f>
        <v>0</v>
      </c>
      <c r="H32" s="58">
        <f aca="true" t="shared" si="3" ref="H32:H44">SUM(F32+G32)</f>
        <v>0</v>
      </c>
    </row>
    <row r="33" spans="1:8" ht="15">
      <c r="A33" s="31" t="s">
        <v>18</v>
      </c>
      <c r="B33" s="32" t="s">
        <v>16</v>
      </c>
      <c r="C33" s="33">
        <v>21</v>
      </c>
      <c r="D33" s="34" t="s">
        <v>17</v>
      </c>
      <c r="E33" s="63" t="s">
        <v>40</v>
      </c>
      <c r="F33" s="56"/>
      <c r="G33" s="57">
        <f t="shared" si="2"/>
        <v>0</v>
      </c>
      <c r="H33" s="58">
        <f t="shared" si="3"/>
        <v>0</v>
      </c>
    </row>
    <row r="34" spans="1:8" ht="15">
      <c r="A34" s="31" t="s">
        <v>19</v>
      </c>
      <c r="B34" s="32" t="s">
        <v>2</v>
      </c>
      <c r="C34" s="33">
        <v>10724</v>
      </c>
      <c r="D34" s="34" t="s">
        <v>20</v>
      </c>
      <c r="E34" s="63" t="s">
        <v>38</v>
      </c>
      <c r="F34" s="56"/>
      <c r="G34" s="57">
        <f t="shared" si="2"/>
        <v>0</v>
      </c>
      <c r="H34" s="58">
        <f t="shared" si="3"/>
        <v>0</v>
      </c>
    </row>
    <row r="35" spans="1:8" ht="15">
      <c r="A35" s="31" t="s">
        <v>8</v>
      </c>
      <c r="B35" s="32" t="s">
        <v>2</v>
      </c>
      <c r="C35" s="33">
        <v>31.8</v>
      </c>
      <c r="D35" s="34" t="s">
        <v>60</v>
      </c>
      <c r="E35" s="63" t="s">
        <v>41</v>
      </c>
      <c r="F35" s="56"/>
      <c r="G35" s="57">
        <f t="shared" si="2"/>
        <v>0</v>
      </c>
      <c r="H35" s="58">
        <f t="shared" si="3"/>
        <v>0</v>
      </c>
    </row>
    <row r="36" spans="1:8" ht="15">
      <c r="A36" s="31" t="s">
        <v>9</v>
      </c>
      <c r="B36" s="32" t="s">
        <v>2</v>
      </c>
      <c r="C36" s="33">
        <v>15</v>
      </c>
      <c r="D36" s="34" t="s">
        <v>21</v>
      </c>
      <c r="E36" s="63" t="s">
        <v>42</v>
      </c>
      <c r="F36" s="56"/>
      <c r="G36" s="57">
        <f t="shared" si="2"/>
        <v>0</v>
      </c>
      <c r="H36" s="58">
        <f t="shared" si="3"/>
        <v>0</v>
      </c>
    </row>
    <row r="37" spans="1:8" ht="15">
      <c r="A37" s="31" t="s">
        <v>22</v>
      </c>
      <c r="B37" s="32" t="s">
        <v>3</v>
      </c>
      <c r="C37" s="33">
        <v>4</v>
      </c>
      <c r="D37" s="34" t="s">
        <v>23</v>
      </c>
      <c r="E37" s="63" t="s">
        <v>43</v>
      </c>
      <c r="F37" s="56"/>
      <c r="G37" s="57">
        <f t="shared" si="2"/>
        <v>0</v>
      </c>
      <c r="H37" s="58">
        <f t="shared" si="3"/>
        <v>0</v>
      </c>
    </row>
    <row r="38" spans="1:8" ht="15">
      <c r="A38" s="31" t="s">
        <v>56</v>
      </c>
      <c r="B38" s="32" t="s">
        <v>16</v>
      </c>
      <c r="C38" s="33">
        <v>1</v>
      </c>
      <c r="D38" s="34" t="s">
        <v>24</v>
      </c>
      <c r="E38" s="63" t="s">
        <v>61</v>
      </c>
      <c r="F38" s="56"/>
      <c r="G38" s="57">
        <f t="shared" si="2"/>
        <v>0</v>
      </c>
      <c r="H38" s="58">
        <f t="shared" si="3"/>
        <v>0</v>
      </c>
    </row>
    <row r="39" spans="1:8" ht="15">
      <c r="A39" s="31" t="s">
        <v>4</v>
      </c>
      <c r="B39" s="32" t="s">
        <v>25</v>
      </c>
      <c r="C39" s="33">
        <v>1.5</v>
      </c>
      <c r="D39" s="34" t="s">
        <v>26</v>
      </c>
      <c r="E39" s="63" t="s">
        <v>41</v>
      </c>
      <c r="F39" s="56"/>
      <c r="G39" s="57">
        <f t="shared" si="2"/>
        <v>0</v>
      </c>
      <c r="H39" s="58">
        <f t="shared" si="3"/>
        <v>0</v>
      </c>
    </row>
    <row r="40" spans="1:8" ht="15">
      <c r="A40" s="31" t="s">
        <v>5</v>
      </c>
      <c r="B40" s="32" t="s">
        <v>25</v>
      </c>
      <c r="C40" s="33">
        <v>0.9</v>
      </c>
      <c r="D40" s="34" t="s">
        <v>27</v>
      </c>
      <c r="E40" s="63" t="s">
        <v>45</v>
      </c>
      <c r="F40" s="56"/>
      <c r="G40" s="57">
        <f t="shared" si="2"/>
        <v>0</v>
      </c>
      <c r="H40" s="58">
        <f t="shared" si="3"/>
        <v>0</v>
      </c>
    </row>
    <row r="41" spans="1:8" ht="15">
      <c r="A41" s="31" t="s">
        <v>6</v>
      </c>
      <c r="B41" s="32" t="s">
        <v>25</v>
      </c>
      <c r="C41" s="33">
        <v>24</v>
      </c>
      <c r="D41" s="34" t="s">
        <v>28</v>
      </c>
      <c r="E41" s="63" t="s">
        <v>46</v>
      </c>
      <c r="F41" s="56"/>
      <c r="G41" s="57">
        <f t="shared" si="2"/>
        <v>0</v>
      </c>
      <c r="H41" s="58">
        <f t="shared" si="3"/>
        <v>0</v>
      </c>
    </row>
    <row r="42" spans="1:8" ht="15">
      <c r="A42" s="31" t="s">
        <v>29</v>
      </c>
      <c r="B42" s="32" t="s">
        <v>2</v>
      </c>
      <c r="C42" s="33" t="s">
        <v>30</v>
      </c>
      <c r="D42" s="34" t="s">
        <v>31</v>
      </c>
      <c r="E42" s="63" t="s">
        <v>47</v>
      </c>
      <c r="F42" s="56"/>
      <c r="G42" s="57">
        <f t="shared" si="2"/>
        <v>0</v>
      </c>
      <c r="H42" s="58">
        <f t="shared" si="3"/>
        <v>0</v>
      </c>
    </row>
    <row r="43" spans="1:8" ht="15">
      <c r="A43" s="31" t="s">
        <v>32</v>
      </c>
      <c r="B43" s="32" t="s">
        <v>2</v>
      </c>
      <c r="C43" s="33" t="s">
        <v>33</v>
      </c>
      <c r="D43" s="34" t="s">
        <v>34</v>
      </c>
      <c r="E43" s="63" t="s">
        <v>41</v>
      </c>
      <c r="F43" s="56"/>
      <c r="G43" s="57">
        <f t="shared" si="2"/>
        <v>0</v>
      </c>
      <c r="H43" s="58">
        <f t="shared" si="3"/>
        <v>0</v>
      </c>
    </row>
    <row r="44" spans="1:8" ht="15.75" thickBot="1">
      <c r="A44" s="35" t="s">
        <v>35</v>
      </c>
      <c r="B44" s="95" t="s">
        <v>25</v>
      </c>
      <c r="C44" s="37">
        <v>45</v>
      </c>
      <c r="D44" s="38" t="s">
        <v>36</v>
      </c>
      <c r="E44" s="65" t="s">
        <v>48</v>
      </c>
      <c r="F44" s="59"/>
      <c r="G44" s="57">
        <f t="shared" si="2"/>
        <v>0</v>
      </c>
      <c r="H44" s="58">
        <f t="shared" si="3"/>
        <v>0</v>
      </c>
    </row>
    <row r="45" spans="1:8" ht="15.75" thickBot="1">
      <c r="A45" s="55" t="s">
        <v>85</v>
      </c>
      <c r="B45" s="39"/>
      <c r="C45" s="40"/>
      <c r="D45" s="42"/>
      <c r="E45" s="67" t="s">
        <v>58</v>
      </c>
      <c r="F45" s="60">
        <f>SUM(F30:F44)</f>
        <v>0</v>
      </c>
      <c r="G45" s="60">
        <f>SUM(G30:G44)</f>
        <v>0</v>
      </c>
      <c r="H45" s="61">
        <f>SUM(H30:H44)</f>
        <v>0</v>
      </c>
    </row>
    <row r="46" spans="1:5" ht="15">
      <c r="A46" s="8"/>
      <c r="B46" s="8"/>
      <c r="C46" s="8"/>
      <c r="D46" s="8"/>
      <c r="E46" s="68"/>
    </row>
    <row r="47" ht="15.75" thickBot="1"/>
    <row r="48" spans="1:8" s="5" customFormat="1" ht="30" customHeight="1">
      <c r="A48" s="49" t="s">
        <v>51</v>
      </c>
      <c r="B48" s="50"/>
      <c r="C48" s="50"/>
      <c r="D48" s="50"/>
      <c r="E48" s="50"/>
      <c r="F48" s="50"/>
      <c r="G48" s="50"/>
      <c r="H48" s="51"/>
    </row>
    <row r="49" spans="1:8" s="5" customFormat="1" ht="30" customHeight="1" thickBot="1">
      <c r="A49" s="52" t="s">
        <v>80</v>
      </c>
      <c r="B49" s="53"/>
      <c r="C49" s="53"/>
      <c r="D49" s="53"/>
      <c r="E49" s="53"/>
      <c r="F49" s="53"/>
      <c r="G49" s="53"/>
      <c r="H49" s="54"/>
    </row>
    <row r="50" spans="1:7" ht="15.75" thickBot="1">
      <c r="A50" s="6"/>
      <c r="B50" s="4"/>
      <c r="C50" s="4"/>
      <c r="D50" s="4"/>
      <c r="E50" s="7"/>
      <c r="F50" s="4"/>
      <c r="G50" s="4"/>
    </row>
    <row r="51" spans="1:8" ht="15">
      <c r="A51" s="20" t="s">
        <v>0</v>
      </c>
      <c r="B51" s="21" t="s">
        <v>1</v>
      </c>
      <c r="C51" s="22" t="s">
        <v>57</v>
      </c>
      <c r="D51" s="21" t="s">
        <v>59</v>
      </c>
      <c r="E51" s="21" t="s">
        <v>37</v>
      </c>
      <c r="F51" s="23" t="s">
        <v>52</v>
      </c>
      <c r="G51" s="23"/>
      <c r="H51" s="24"/>
    </row>
    <row r="52" spans="1:8" ht="15">
      <c r="A52" s="25" t="s">
        <v>10</v>
      </c>
      <c r="B52" s="26"/>
      <c r="C52" s="27"/>
      <c r="D52" s="28"/>
      <c r="E52" s="28"/>
      <c r="F52" s="29" t="s">
        <v>53</v>
      </c>
      <c r="G52" s="29" t="s">
        <v>54</v>
      </c>
      <c r="H52" s="30" t="s">
        <v>55</v>
      </c>
    </row>
    <row r="53" spans="1:8" ht="15">
      <c r="A53" s="31" t="s">
        <v>15</v>
      </c>
      <c r="B53" s="32" t="s">
        <v>2</v>
      </c>
      <c r="C53" s="33" t="s">
        <v>12</v>
      </c>
      <c r="D53" s="34" t="s">
        <v>13</v>
      </c>
      <c r="E53" s="63" t="s">
        <v>38</v>
      </c>
      <c r="F53" s="56"/>
      <c r="G53" s="57">
        <f>SUM(F53*0.21)</f>
        <v>0</v>
      </c>
      <c r="H53" s="58">
        <f>SUM(F53+G53)</f>
        <v>0</v>
      </c>
    </row>
    <row r="54" spans="1:8" ht="15">
      <c r="A54" s="31" t="s">
        <v>11</v>
      </c>
      <c r="B54" s="32" t="s">
        <v>2</v>
      </c>
      <c r="C54" s="33">
        <v>90</v>
      </c>
      <c r="D54" s="44" t="s">
        <v>14</v>
      </c>
      <c r="E54" s="63" t="s">
        <v>39</v>
      </c>
      <c r="F54" s="56"/>
      <c r="G54" s="57">
        <f aca="true" t="shared" si="4" ref="G54:G67">SUM(F54*0.21)</f>
        <v>0</v>
      </c>
      <c r="H54" s="58">
        <f aca="true" t="shared" si="5" ref="H54:H67">SUM(F54+G54)</f>
        <v>0</v>
      </c>
    </row>
    <row r="55" spans="1:8" ht="15">
      <c r="A55" s="31" t="s">
        <v>7</v>
      </c>
      <c r="B55" s="32" t="s">
        <v>81</v>
      </c>
      <c r="C55" s="33">
        <v>487</v>
      </c>
      <c r="D55" s="44"/>
      <c r="E55" s="64"/>
      <c r="F55" s="56"/>
      <c r="G55" s="57">
        <f t="shared" si="4"/>
        <v>0</v>
      </c>
      <c r="H55" s="58">
        <f t="shared" si="5"/>
        <v>0</v>
      </c>
    </row>
    <row r="56" spans="1:8" ht="15">
      <c r="A56" s="31" t="s">
        <v>18</v>
      </c>
      <c r="B56" s="32" t="s">
        <v>16</v>
      </c>
      <c r="C56" s="33">
        <v>21</v>
      </c>
      <c r="D56" s="34" t="s">
        <v>17</v>
      </c>
      <c r="E56" s="63" t="s">
        <v>40</v>
      </c>
      <c r="F56" s="56"/>
      <c r="G56" s="57">
        <f t="shared" si="4"/>
        <v>0</v>
      </c>
      <c r="H56" s="58">
        <f t="shared" si="5"/>
        <v>0</v>
      </c>
    </row>
    <row r="57" spans="1:8" ht="15">
      <c r="A57" s="31" t="s">
        <v>19</v>
      </c>
      <c r="B57" s="32" t="s">
        <v>2</v>
      </c>
      <c r="C57" s="33">
        <v>10724</v>
      </c>
      <c r="D57" s="34" t="s">
        <v>20</v>
      </c>
      <c r="E57" s="63" t="s">
        <v>38</v>
      </c>
      <c r="F57" s="56"/>
      <c r="G57" s="57">
        <f t="shared" si="4"/>
        <v>0</v>
      </c>
      <c r="H57" s="58">
        <f t="shared" si="5"/>
        <v>0</v>
      </c>
    </row>
    <row r="58" spans="1:8" ht="15">
      <c r="A58" s="31" t="s">
        <v>8</v>
      </c>
      <c r="B58" s="32" t="s">
        <v>2</v>
      </c>
      <c r="C58" s="33">
        <v>31.8</v>
      </c>
      <c r="D58" s="34" t="s">
        <v>60</v>
      </c>
      <c r="E58" s="63" t="s">
        <v>41</v>
      </c>
      <c r="F58" s="56"/>
      <c r="G58" s="57">
        <f t="shared" si="4"/>
        <v>0</v>
      </c>
      <c r="H58" s="58">
        <f t="shared" si="5"/>
        <v>0</v>
      </c>
    </row>
    <row r="59" spans="1:8" ht="15">
      <c r="A59" s="31" t="s">
        <v>9</v>
      </c>
      <c r="B59" s="32" t="s">
        <v>2</v>
      </c>
      <c r="C59" s="33">
        <v>15</v>
      </c>
      <c r="D59" s="34" t="s">
        <v>21</v>
      </c>
      <c r="E59" s="63" t="s">
        <v>42</v>
      </c>
      <c r="F59" s="56"/>
      <c r="G59" s="57">
        <f t="shared" si="4"/>
        <v>0</v>
      </c>
      <c r="H59" s="58">
        <f t="shared" si="5"/>
        <v>0</v>
      </c>
    </row>
    <row r="60" spans="1:8" ht="15">
      <c r="A60" s="31" t="s">
        <v>22</v>
      </c>
      <c r="B60" s="32" t="s">
        <v>3</v>
      </c>
      <c r="C60" s="33">
        <v>4</v>
      </c>
      <c r="D60" s="34" t="s">
        <v>23</v>
      </c>
      <c r="E60" s="63" t="s">
        <v>43</v>
      </c>
      <c r="F60" s="56"/>
      <c r="G60" s="57">
        <f t="shared" si="4"/>
        <v>0</v>
      </c>
      <c r="H60" s="58">
        <f t="shared" si="5"/>
        <v>0</v>
      </c>
    </row>
    <row r="61" spans="1:8" ht="15">
      <c r="A61" s="31" t="s">
        <v>56</v>
      </c>
      <c r="B61" s="32" t="s">
        <v>16</v>
      </c>
      <c r="C61" s="33">
        <v>1</v>
      </c>
      <c r="D61" s="34" t="s">
        <v>24</v>
      </c>
      <c r="E61" s="63" t="s">
        <v>44</v>
      </c>
      <c r="F61" s="56"/>
      <c r="G61" s="57">
        <f t="shared" si="4"/>
        <v>0</v>
      </c>
      <c r="H61" s="58">
        <f t="shared" si="5"/>
        <v>0</v>
      </c>
    </row>
    <row r="62" spans="1:8" ht="15">
      <c r="A62" s="31" t="s">
        <v>4</v>
      </c>
      <c r="B62" s="32" t="s">
        <v>25</v>
      </c>
      <c r="C62" s="33">
        <v>1.5</v>
      </c>
      <c r="D62" s="34" t="s">
        <v>26</v>
      </c>
      <c r="E62" s="63" t="s">
        <v>41</v>
      </c>
      <c r="F62" s="56"/>
      <c r="G62" s="57">
        <f t="shared" si="4"/>
        <v>0</v>
      </c>
      <c r="H62" s="58">
        <f t="shared" si="5"/>
        <v>0</v>
      </c>
    </row>
    <row r="63" spans="1:8" ht="15">
      <c r="A63" s="31" t="s">
        <v>5</v>
      </c>
      <c r="B63" s="32" t="s">
        <v>25</v>
      </c>
      <c r="C63" s="33">
        <v>0.9</v>
      </c>
      <c r="D63" s="34" t="s">
        <v>27</v>
      </c>
      <c r="E63" s="63" t="s">
        <v>45</v>
      </c>
      <c r="F63" s="56"/>
      <c r="G63" s="57">
        <f t="shared" si="4"/>
        <v>0</v>
      </c>
      <c r="H63" s="58">
        <f t="shared" si="5"/>
        <v>0</v>
      </c>
    </row>
    <row r="64" spans="1:8" ht="15">
      <c r="A64" s="31" t="s">
        <v>6</v>
      </c>
      <c r="B64" s="32" t="s">
        <v>25</v>
      </c>
      <c r="C64" s="33">
        <v>24</v>
      </c>
      <c r="D64" s="34" t="s">
        <v>28</v>
      </c>
      <c r="E64" s="63" t="s">
        <v>46</v>
      </c>
      <c r="F64" s="56"/>
      <c r="G64" s="57">
        <f t="shared" si="4"/>
        <v>0</v>
      </c>
      <c r="H64" s="58">
        <f t="shared" si="5"/>
        <v>0</v>
      </c>
    </row>
    <row r="65" spans="1:8" ht="15">
      <c r="A65" s="31" t="s">
        <v>29</v>
      </c>
      <c r="B65" s="32" t="s">
        <v>2</v>
      </c>
      <c r="C65" s="33" t="s">
        <v>30</v>
      </c>
      <c r="D65" s="34" t="s">
        <v>31</v>
      </c>
      <c r="E65" s="63" t="s">
        <v>47</v>
      </c>
      <c r="F65" s="56"/>
      <c r="G65" s="57">
        <f t="shared" si="4"/>
        <v>0</v>
      </c>
      <c r="H65" s="58">
        <f t="shared" si="5"/>
        <v>0</v>
      </c>
    </row>
    <row r="66" spans="1:8" ht="15">
      <c r="A66" s="31" t="s">
        <v>32</v>
      </c>
      <c r="B66" s="32" t="s">
        <v>2</v>
      </c>
      <c r="C66" s="33" t="s">
        <v>33</v>
      </c>
      <c r="D66" s="34" t="s">
        <v>34</v>
      </c>
      <c r="E66" s="63" t="s">
        <v>41</v>
      </c>
      <c r="F66" s="56"/>
      <c r="G66" s="57">
        <f t="shared" si="4"/>
        <v>0</v>
      </c>
      <c r="H66" s="58">
        <f t="shared" si="5"/>
        <v>0</v>
      </c>
    </row>
    <row r="67" spans="1:8" ht="15.75" thickBot="1">
      <c r="A67" s="45" t="s">
        <v>35</v>
      </c>
      <c r="B67" s="95" t="s">
        <v>25</v>
      </c>
      <c r="C67" s="37">
        <v>15</v>
      </c>
      <c r="D67" s="38" t="s">
        <v>82</v>
      </c>
      <c r="E67" s="65" t="s">
        <v>83</v>
      </c>
      <c r="F67" s="59"/>
      <c r="G67" s="57">
        <f t="shared" si="4"/>
        <v>0</v>
      </c>
      <c r="H67" s="58">
        <f t="shared" si="5"/>
        <v>0</v>
      </c>
    </row>
    <row r="68" spans="1:8" ht="15.75" thickBot="1">
      <c r="A68" s="55" t="s">
        <v>85</v>
      </c>
      <c r="B68" s="46"/>
      <c r="C68" s="47"/>
      <c r="D68" s="42"/>
      <c r="E68" s="67" t="s">
        <v>84</v>
      </c>
      <c r="F68" s="60">
        <f>SUM(F53:F67)</f>
        <v>0</v>
      </c>
      <c r="G68" s="60">
        <f>SUM(G53:G67)</f>
        <v>0</v>
      </c>
      <c r="H68" s="61">
        <f>SUM(H53:H67)</f>
        <v>0</v>
      </c>
    </row>
    <row r="70" ht="15.75" thickBot="1"/>
    <row r="71" spans="4:8" ht="16.5" thickBot="1">
      <c r="D71" s="70" t="s">
        <v>86</v>
      </c>
      <c r="E71" s="71"/>
      <c r="F71" s="80" t="s">
        <v>53</v>
      </c>
      <c r="G71" s="82" t="s">
        <v>54</v>
      </c>
      <c r="H71" s="81" t="s">
        <v>55</v>
      </c>
    </row>
    <row r="72" spans="4:8" ht="15.75">
      <c r="D72" s="72" t="s">
        <v>62</v>
      </c>
      <c r="E72" s="77"/>
      <c r="F72" s="83">
        <f>SUM(F22)</f>
        <v>0</v>
      </c>
      <c r="G72" s="84">
        <f>SUM(G22)</f>
        <v>0</v>
      </c>
      <c r="H72" s="85">
        <f>SUM(H22)</f>
        <v>0</v>
      </c>
    </row>
    <row r="73" spans="4:8" ht="15.75">
      <c r="D73" s="73" t="s">
        <v>50</v>
      </c>
      <c r="E73" s="78"/>
      <c r="F73" s="86">
        <f>SUM(F45)</f>
        <v>0</v>
      </c>
      <c r="G73" s="87">
        <f>SUM(G45)</f>
        <v>0</v>
      </c>
      <c r="H73" s="88">
        <f>SUM(H45)</f>
        <v>0</v>
      </c>
    </row>
    <row r="74" spans="4:8" ht="16.5" thickBot="1">
      <c r="D74" s="74" t="s">
        <v>80</v>
      </c>
      <c r="E74" s="79"/>
      <c r="F74" s="89">
        <f aca="true" t="shared" si="6" ref="F74:H74">SUM(F68)</f>
        <v>0</v>
      </c>
      <c r="G74" s="90">
        <f t="shared" si="6"/>
        <v>0</v>
      </c>
      <c r="H74" s="91">
        <f t="shared" si="6"/>
        <v>0</v>
      </c>
    </row>
    <row r="75" spans="4:8" ht="16.5" thickBot="1">
      <c r="D75" s="75"/>
      <c r="E75" s="76"/>
      <c r="F75" s="92">
        <f>SUM(F72:F74)</f>
        <v>0</v>
      </c>
      <c r="G75" s="92">
        <f>SUM(G72:G74)</f>
        <v>0</v>
      </c>
      <c r="H75" s="93">
        <f>SUM(H72:H74)</f>
        <v>0</v>
      </c>
    </row>
  </sheetData>
  <mergeCells count="15">
    <mergeCell ref="D71:E71"/>
    <mergeCell ref="D72:E72"/>
    <mergeCell ref="D73:E73"/>
    <mergeCell ref="D74:E74"/>
    <mergeCell ref="D75:E75"/>
    <mergeCell ref="A4:H4"/>
    <mergeCell ref="F6:H6"/>
    <mergeCell ref="A48:H48"/>
    <mergeCell ref="A49:H49"/>
    <mergeCell ref="F51:H51"/>
    <mergeCell ref="F28:H28"/>
    <mergeCell ref="A25:H25"/>
    <mergeCell ref="A26:H26"/>
    <mergeCell ref="A1:G1"/>
    <mergeCell ref="A3:H3"/>
  </mergeCells>
  <printOptions/>
  <pageMargins left="0.7086614173228347" right="0.7086614173228347" top="0.5511811023622047" bottom="0.5511811023622047" header="0.31496062992125984" footer="0.31496062992125984"/>
  <pageSetup fitToHeight="0" fitToWidth="1" horizontalDpi="360" verticalDpi="36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Řihák</dc:creator>
  <cp:keywords/>
  <dc:description/>
  <cp:lastModifiedBy>Tomas.Kudela</cp:lastModifiedBy>
  <cp:lastPrinted>2019-01-29T16:02:44Z</cp:lastPrinted>
  <dcterms:created xsi:type="dcterms:W3CDTF">2015-06-07T19:11:05Z</dcterms:created>
  <dcterms:modified xsi:type="dcterms:W3CDTF">2019-01-29T16:09:59Z</dcterms:modified>
  <cp:category/>
  <cp:version/>
  <cp:contentType/>
  <cp:contentStatus/>
</cp:coreProperties>
</file>